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cisaak\Documents\Breeders\2024 Data templates\2024 Data templates\WRT-QET Templates for Web\WRT-QET Templates for Web 2024\"/>
    </mc:Choice>
  </mc:AlternateContent>
  <xr:revisionPtr revIDLastSave="0" documentId="13_ncr:1_{25B703FE-198D-428B-AC93-04265737552C}" xr6:coauthVersionLast="47" xr6:coauthVersionMax="47" xr10:uidLastSave="{00000000-0000-0000-0000-000000000000}"/>
  <bookViews>
    <workbookView xWindow="-108" yWindow="-108" windowWidth="23256" windowHeight="12576" tabRatio="769" firstSheet="3" activeTab="7" xr2:uid="{00000000-000D-0000-FFFF-FFFF00000000}"/>
  </bookViews>
  <sheets>
    <sheet name="Data Entry Checklist " sheetId="55" r:id="rId1"/>
    <sheet name="HWW Entry List" sheetId="49" r:id="rId2"/>
    <sheet name="HWW Check Selection" sheetId="50" r:id="rId3"/>
    <sheet name="HWW Composite Grading" sheetId="52" r:id="rId4"/>
    <sheet name="HWW Guidelines" sheetId="51" r:id="rId5"/>
    <sheet name="HWW Quality Profiles" sheetId="42" r:id="rId6"/>
    <sheet name="HWW 1st Year Data" sheetId="21" r:id="rId7"/>
    <sheet name="HWW 2nd &amp; 3rd Year Data" sheetId="37" r:id="rId8"/>
    <sheet name="Methods" sheetId="54" r:id="rId9"/>
  </sheets>
  <definedNames>
    <definedName name="___INDEX_SHEET___ASAP_Utilities">#REF!</definedName>
    <definedName name="_Regression_Int" localSheetId="4" hidden="1">1</definedName>
    <definedName name="BLOC">#N/A</definedName>
    <definedName name="_xlnm.Database" localSheetId="0">#REF!</definedName>
    <definedName name="_xlnm.Database" localSheetId="7">#REF!</definedName>
    <definedName name="_xlnm.Database" localSheetId="4">#REF!</definedName>
    <definedName name="_xlnm.Database">#REF!</definedName>
    <definedName name="ENTRY">#N/A</definedName>
    <definedName name="NAME">#N/A</definedName>
    <definedName name="PEDIGREE">#N/A</definedName>
    <definedName name="PLOT">#N/A</definedName>
    <definedName name="_xlnm.Print_Area" localSheetId="0">'Data Entry Checklist '!$A$1:$E$45</definedName>
    <definedName name="_xlnm.Print_Area" localSheetId="6">'HWW 1st Year Data'!$B$1:$AD$23</definedName>
    <definedName name="_xlnm.Print_Area" localSheetId="7">'HWW 2nd &amp; 3rd Year Data'!$B$1:$AD$31</definedName>
    <definedName name="_xlnm.Print_Area" localSheetId="1">'HWW Entry List'!#REF!</definedName>
    <definedName name="_xlnm.Print_Area" localSheetId="4">'HWW Guidelines'!$B$1:$R$51</definedName>
    <definedName name="Print_Area_MI" localSheetId="4">'HWW Guidelines'!$B$3:$P$48</definedName>
    <definedName name="_xlnm.Print_Titles" localSheetId="6">'HWW 1st Year Data'!$B:$C,'HWW 1st Year Data'!$1:$14</definedName>
    <definedName name="_xlnm.Print_Titles" localSheetId="7">'HWW 2nd &amp; 3rd Year Data'!$B:$C,'HWW 2nd &amp; 3rd Year Data'!$1:$15</definedName>
    <definedName name="SORT_NAME">#N/A</definedName>
    <definedName name="SOURC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21" l="1"/>
  <c r="T9" i="21"/>
  <c r="R9" i="21"/>
  <c r="Q9" i="21"/>
  <c r="L9" i="21"/>
  <c r="K9" i="21"/>
  <c r="T14" i="21" l="1"/>
  <c r="T13" i="21"/>
  <c r="AB9" i="21" l="1"/>
  <c r="AA9" i="21"/>
  <c r="AB14" i="21" l="1"/>
  <c r="AA14" i="21"/>
  <c r="AB13" i="21"/>
  <c r="AA13" i="21"/>
  <c r="AB12" i="21"/>
  <c r="AA12" i="21"/>
  <c r="AB11" i="21"/>
  <c r="AA11" i="21"/>
  <c r="AD9" i="21"/>
  <c r="AD14" i="21" s="1"/>
  <c r="AC9" i="21"/>
  <c r="AC14" i="21" s="1"/>
  <c r="AC13" i="21" l="1"/>
  <c r="AD13" i="21"/>
  <c r="Z9" i="21"/>
  <c r="I9" i="21" l="1"/>
  <c r="H9" i="21"/>
  <c r="X9" i="21" l="1"/>
  <c r="W9" i="21"/>
  <c r="V9" i="21"/>
  <c r="U9" i="21"/>
  <c r="S9" i="21"/>
  <c r="P9" i="21"/>
  <c r="O9" i="21"/>
  <c r="N9" i="21"/>
  <c r="M9" i="21"/>
  <c r="J9" i="21"/>
  <c r="O12" i="21" l="1"/>
  <c r="O13" i="21"/>
  <c r="O11" i="21" l="1"/>
  <c r="H14" i="21" l="1"/>
  <c r="H13" i="21"/>
  <c r="H12" i="21"/>
  <c r="H11" i="21"/>
  <c r="P11" i="21" l="1"/>
  <c r="K14" i="21"/>
  <c r="K13" i="21"/>
  <c r="K12" i="21"/>
  <c r="K11" i="21"/>
  <c r="L13" i="21" l="1"/>
  <c r="AZ31" i="42" l="1"/>
  <c r="AY31" i="42"/>
  <c r="AX31" i="42"/>
  <c r="AW31" i="42"/>
  <c r="AV31" i="42"/>
  <c r="AU31" i="42"/>
  <c r="AT31" i="42"/>
  <c r="AS31" i="42"/>
  <c r="AR31" i="42"/>
  <c r="AQ31" i="42"/>
  <c r="AP31" i="42"/>
  <c r="AO31" i="42"/>
  <c r="AN31" i="42"/>
  <c r="AM31" i="42"/>
  <c r="AL31" i="42"/>
  <c r="AK31" i="42"/>
  <c r="AJ31" i="42"/>
  <c r="AI31" i="42"/>
  <c r="AH31" i="42"/>
  <c r="AG31" i="42"/>
  <c r="AF31" i="42"/>
  <c r="AE31" i="42"/>
  <c r="AD31" i="42"/>
  <c r="AC31" i="42"/>
  <c r="AB31" i="42"/>
  <c r="AA31" i="42"/>
  <c r="Z31" i="42"/>
  <c r="Y31" i="42"/>
  <c r="X31" i="42"/>
  <c r="W31" i="42"/>
  <c r="V31" i="42"/>
  <c r="U31" i="42"/>
  <c r="T31" i="42"/>
  <c r="S31" i="42"/>
  <c r="R31" i="42"/>
  <c r="Q31" i="42"/>
  <c r="P31" i="42"/>
  <c r="O31" i="42"/>
  <c r="N31" i="42"/>
  <c r="M31" i="42"/>
  <c r="L31" i="42"/>
  <c r="K31" i="42"/>
  <c r="J31" i="42"/>
  <c r="I31" i="42"/>
  <c r="H31" i="42"/>
  <c r="G31" i="42"/>
  <c r="F31" i="42"/>
  <c r="E31" i="42"/>
  <c r="D31" i="42"/>
  <c r="C31" i="42"/>
  <c r="B31" i="42"/>
  <c r="Y11" i="21" l="1"/>
  <c r="Z11" i="21" l="1"/>
  <c r="Z12" i="21"/>
  <c r="Z13" i="21"/>
  <c r="Z14" i="21"/>
  <c r="U13" i="21" l="1"/>
  <c r="U11" i="21"/>
  <c r="U14" i="21"/>
  <c r="U12" i="21"/>
  <c r="AZ17" i="42" l="1"/>
  <c r="AY17" i="42"/>
  <c r="AX17" i="42"/>
  <c r="AW17" i="42"/>
  <c r="AV17" i="42"/>
  <c r="AU17" i="42"/>
  <c r="AT17" i="42"/>
  <c r="AS17" i="42"/>
  <c r="AR17" i="42"/>
  <c r="AQ17" i="42"/>
  <c r="AP17" i="42"/>
  <c r="AO17" i="42"/>
  <c r="AN17" i="42"/>
  <c r="AM17" i="42"/>
  <c r="AL17" i="42"/>
  <c r="AK17" i="42"/>
  <c r="AJ17" i="42"/>
  <c r="AI17" i="42"/>
  <c r="AH17" i="42"/>
  <c r="AG17" i="42"/>
  <c r="AF17" i="42"/>
  <c r="AE17" i="42"/>
  <c r="AD17" i="42"/>
  <c r="AC17" i="42"/>
  <c r="AB17" i="42"/>
  <c r="AA17" i="42"/>
  <c r="Z17" i="42"/>
  <c r="Y17" i="42"/>
  <c r="X17" i="42"/>
  <c r="W17" i="42"/>
  <c r="V17" i="42"/>
  <c r="U17" i="42"/>
  <c r="T17" i="42"/>
  <c r="S17" i="42"/>
  <c r="R17" i="42"/>
  <c r="Q17" i="42"/>
  <c r="P17" i="42"/>
  <c r="O17" i="42"/>
  <c r="N17" i="42"/>
  <c r="M17" i="42"/>
  <c r="L17" i="42"/>
  <c r="K17" i="42"/>
  <c r="J17" i="42"/>
  <c r="I17" i="42"/>
  <c r="H17" i="42"/>
  <c r="G17" i="42"/>
  <c r="F17" i="42"/>
  <c r="E17" i="42"/>
  <c r="D17" i="42"/>
  <c r="C17" i="42"/>
  <c r="B17" i="42"/>
  <c r="AZ6" i="42"/>
  <c r="AY6" i="42"/>
  <c r="AX6" i="42"/>
  <c r="AW6" i="42"/>
  <c r="AV6" i="42"/>
  <c r="AU6" i="42"/>
  <c r="AT6" i="42"/>
  <c r="AS6" i="42"/>
  <c r="AR6" i="42"/>
  <c r="AQ6" i="42"/>
  <c r="AP6" i="42"/>
  <c r="AO6" i="42"/>
  <c r="AN6" i="42"/>
  <c r="AM6" i="42"/>
  <c r="AL6" i="42"/>
  <c r="AK6" i="42"/>
  <c r="AJ6" i="42"/>
  <c r="AI6" i="42"/>
  <c r="AH6" i="42"/>
  <c r="AG6" i="42"/>
  <c r="AF6" i="42"/>
  <c r="AE6" i="42"/>
  <c r="AD6" i="42"/>
  <c r="AC6" i="42"/>
  <c r="AB6" i="42"/>
  <c r="AA6" i="42"/>
  <c r="Z6" i="42"/>
  <c r="Y6" i="42"/>
  <c r="X6" i="42"/>
  <c r="W6" i="42"/>
  <c r="V6" i="42"/>
  <c r="U6" i="42"/>
  <c r="T6" i="42"/>
  <c r="S6" i="42"/>
  <c r="R6" i="42"/>
  <c r="Q6" i="42"/>
  <c r="P6" i="42"/>
  <c r="O6" i="42"/>
  <c r="N6" i="42"/>
  <c r="M6" i="42"/>
  <c r="L6" i="42"/>
  <c r="K6" i="42"/>
  <c r="J6" i="42"/>
  <c r="I6" i="42"/>
  <c r="H6" i="42"/>
  <c r="G6" i="42"/>
  <c r="F6" i="42"/>
  <c r="E6" i="42"/>
  <c r="D6" i="42"/>
  <c r="C6" i="42"/>
  <c r="B6" i="42"/>
  <c r="N12" i="21" l="1"/>
  <c r="P13" i="21"/>
  <c r="O14" i="21"/>
  <c r="N11" i="21"/>
  <c r="N13" i="21"/>
  <c r="N14" i="21"/>
  <c r="P12" i="21"/>
  <c r="I12" i="21" l="1"/>
  <c r="I14" i="21"/>
  <c r="Y14" i="21"/>
  <c r="M14" i="21"/>
  <c r="I11" i="21"/>
  <c r="M12" i="21"/>
  <c r="I13" i="21"/>
  <c r="P14" i="21"/>
  <c r="M11" i="21"/>
  <c r="M13" i="21"/>
  <c r="Y13" i="21"/>
  <c r="L11" i="21"/>
  <c r="Y12" i="21"/>
  <c r="V12" i="21"/>
  <c r="V13" i="21"/>
  <c r="V11" i="21"/>
  <c r="V14" i="21"/>
  <c r="L14" i="21"/>
  <c r="L12" i="21"/>
  <c r="J1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Isaak</author>
    <author>Brigitte Dupuis *</author>
  </authors>
  <commentList>
    <comment ref="M1" authorId="0" shapeId="0" xr:uid="{00000000-0006-0000-0600-000001000000}">
      <text>
        <r>
          <rPr>
            <b/>
            <sz val="10"/>
            <color indexed="81"/>
            <rFont val="Tahoma"/>
            <family val="2"/>
          </rPr>
          <t>Primary parameters changed to clean wht flour yield and flour ash for 2023 meeting. See 2022 meeting minutes.</t>
        </r>
      </text>
    </comment>
    <comment ref="T7" authorId="1" shapeId="0" xr:uid="{00000000-0006-0000-0600-000002000000}">
      <text>
        <r>
          <rPr>
            <b/>
            <sz val="11"/>
            <color indexed="81"/>
            <rFont val="Tahoma"/>
            <family val="2"/>
          </rPr>
          <t>Below the lowest check</t>
        </r>
        <r>
          <rPr>
            <sz val="11"/>
            <color indexed="81"/>
            <rFont val="Tahoma"/>
            <family val="2"/>
          </rPr>
          <t xml:space="preserve">
</t>
        </r>
      </text>
    </comment>
    <comment ref="T8" authorId="1" shapeId="0" xr:uid="{00000000-0006-0000-0600-000003000000}">
      <text>
        <r>
          <rPr>
            <b/>
            <sz val="11"/>
            <color indexed="81"/>
            <rFont val="Tahoma"/>
            <family val="2"/>
          </rPr>
          <t>Below the lowest check</t>
        </r>
        <r>
          <rPr>
            <sz val="9"/>
            <color indexed="81"/>
            <rFont val="Tahoma"/>
            <family val="2"/>
          </rPr>
          <t xml:space="preserve">
</t>
        </r>
      </text>
    </comment>
    <comment ref="L9" authorId="0" shapeId="0" xr:uid="{00000000-0006-0000-0600-000004000000}">
      <text>
        <r>
          <rPr>
            <b/>
            <sz val="9"/>
            <color indexed="81"/>
            <rFont val="Tahoma"/>
            <family val="2"/>
          </rPr>
          <t xml:space="preserve">Excluding Whitehawk
</t>
        </r>
      </text>
    </comment>
    <comment ref="AB9" authorId="0" shapeId="0" xr:uid="{00000000-0006-0000-0600-000005000000}">
      <text>
        <r>
          <rPr>
            <b/>
            <sz val="10"/>
            <color indexed="81"/>
            <rFont val="Tahoma"/>
            <family val="2"/>
          </rPr>
          <t xml:space="preserve">Guidelines implemented for 2023 meeting. See 2022 minutes. </t>
        </r>
      </text>
    </comment>
    <comment ref="AC9" authorId="0" shapeId="0" xr:uid="{00000000-0006-0000-0600-000006000000}">
      <text>
        <r>
          <rPr>
            <b/>
            <sz val="10"/>
            <color indexed="81"/>
            <rFont val="Tahoma"/>
            <family val="2"/>
          </rPr>
          <t xml:space="preserve">Guidelines implemented for 2023 meeting. See 2022 minutes. </t>
        </r>
      </text>
    </comment>
    <comment ref="AD9" authorId="0" shapeId="0" xr:uid="{00000000-0006-0000-0600-000007000000}">
      <text>
        <r>
          <rPr>
            <b/>
            <sz val="10"/>
            <color indexed="81"/>
            <rFont val="Tahoma"/>
            <family val="2"/>
          </rPr>
          <t xml:space="preserve">Guidelines implemented for 2023 meeting. See 2022 minutes. </t>
        </r>
      </text>
    </comment>
    <comment ref="V19" authorId="0" shapeId="0" xr:uid="{00000000-0006-0000-0600-000008000000}">
      <text>
        <r>
          <rPr>
            <b/>
            <sz val="10"/>
            <color indexed="81"/>
            <rFont val="Tahoma"/>
            <family val="2"/>
          </rPr>
          <t>No bake tests required for first year lines</t>
        </r>
      </text>
    </comment>
  </commentList>
</comments>
</file>

<file path=xl/sharedStrings.xml><?xml version="1.0" encoding="utf-8"?>
<sst xmlns="http://schemas.openxmlformats.org/spreadsheetml/2006/main" count="526" uniqueCount="265">
  <si>
    <t>FN</t>
  </si>
  <si>
    <t>Mean of Checks</t>
  </si>
  <si>
    <t>Poor</t>
  </si>
  <si>
    <t>Flour Pro</t>
  </si>
  <si>
    <t>Pro Loss</t>
  </si>
  <si>
    <t>Amyl Peak</t>
  </si>
  <si>
    <t>Flour Ash</t>
  </si>
  <si>
    <t>Wheat Pro</t>
  </si>
  <si>
    <t>Starch Dmg</t>
  </si>
  <si>
    <t>Farino Abs</t>
  </si>
  <si>
    <t>Farino DDT</t>
  </si>
  <si>
    <t>Excellent</t>
  </si>
  <si>
    <t>Variety</t>
  </si>
  <si>
    <t>Yr in Test</t>
  </si>
  <si>
    <t>Clean Wht Flr Yld</t>
  </si>
  <si>
    <t>RATING RELATIVE TO MEAN OF CHECKS</t>
  </si>
  <si>
    <t>2nd</t>
  </si>
  <si>
    <t>1st</t>
  </si>
  <si>
    <t>EXT Area</t>
  </si>
  <si>
    <t>EXT Rmax</t>
  </si>
  <si>
    <t>EXT Length</t>
  </si>
  <si>
    <t>Wheat and Flour Characteristics</t>
  </si>
  <si>
    <t>Milling Performance</t>
  </si>
  <si>
    <t>Dough Properties</t>
  </si>
  <si>
    <t>Baking Quality</t>
  </si>
  <si>
    <t>Vote</t>
  </si>
  <si>
    <t>A</t>
  </si>
  <si>
    <t>Whitehawk</t>
  </si>
  <si>
    <t>AAC Iceberg</t>
  </si>
  <si>
    <t>Snowstar</t>
  </si>
  <si>
    <t>Infinity</t>
  </si>
  <si>
    <t>-</t>
  </si>
  <si>
    <t>General Guidelines for Assessment of Variety Registration Trial Entries Relative to Check Varieties</t>
  </si>
  <si>
    <t>Difference in Respective Units from Checks</t>
  </si>
  <si>
    <t>Hard White Spring Wheat</t>
  </si>
  <si>
    <t>QUALITY FACTOR</t>
  </si>
  <si>
    <t>EXCELLENT</t>
  </si>
  <si>
    <t>IMPROVEMENT</t>
  </si>
  <si>
    <t>Satisfactory</t>
  </si>
  <si>
    <t>FLAG</t>
  </si>
  <si>
    <t>POOR</t>
  </si>
  <si>
    <t>+</t>
  </si>
  <si>
    <t>1.0</t>
  </si>
  <si>
    <t>0.9</t>
  </si>
  <si>
    <t>0.4</t>
  </si>
  <si>
    <t>0.3</t>
  </si>
  <si>
    <t>-0.5</t>
  </si>
  <si>
    <t>-0.6</t>
  </si>
  <si>
    <t>-1.0</t>
  </si>
  <si>
    <t>-1.1</t>
  </si>
  <si>
    <t>≥ 0.4</t>
  </si>
  <si>
    <t>80</t>
  </si>
  <si>
    <t>40</t>
  </si>
  <si>
    <t>-40</t>
  </si>
  <si>
    <t>-80</t>
  </si>
  <si>
    <t>250</t>
  </si>
  <si>
    <t>150</t>
  </si>
  <si>
    <t>-150</t>
  </si>
  <si>
    <t>-250</t>
  </si>
  <si>
    <t>Flr Yld</t>
  </si>
  <si>
    <t>1.7</t>
  </si>
  <si>
    <t>1.6</t>
  </si>
  <si>
    <t>0.8</t>
  </si>
  <si>
    <t>0.7</t>
  </si>
  <si>
    <t>-0.7</t>
  </si>
  <si>
    <t>-0.8</t>
  </si>
  <si>
    <t>-1.6</t>
  </si>
  <si>
    <t>-1.7</t>
  </si>
  <si>
    <t>-0.06</t>
  </si>
  <si>
    <t>-0.05</t>
  </si>
  <si>
    <t>-0.03</t>
  </si>
  <si>
    <t>-0.02</t>
  </si>
  <si>
    <t>0.02</t>
  </si>
  <si>
    <t>0.03</t>
  </si>
  <si>
    <t>0.05</t>
  </si>
  <si>
    <t>0.06</t>
  </si>
  <si>
    <t>3.0</t>
  </si>
  <si>
    <t>2.9</t>
  </si>
  <si>
    <t>1.5</t>
  </si>
  <si>
    <t>1.4</t>
  </si>
  <si>
    <t>-1.4</t>
  </si>
  <si>
    <t>-1.5</t>
  </si>
  <si>
    <t>-2.9</t>
  </si>
  <si>
    <t>-3.0</t>
  </si>
  <si>
    <t>3</t>
  </si>
  <si>
    <t>2</t>
  </si>
  <si>
    <t>1</t>
  </si>
  <si>
    <t>-1</t>
  </si>
  <si>
    <t>-2</t>
  </si>
  <si>
    <t>-3</t>
  </si>
  <si>
    <t>-4</t>
  </si>
  <si>
    <t>Abbreviations</t>
  </si>
  <si>
    <t>Wheat protein</t>
  </si>
  <si>
    <t>Flour protein</t>
  </si>
  <si>
    <t>Protein Loss</t>
  </si>
  <si>
    <t>Falling number</t>
  </si>
  <si>
    <t>Amylograph peak viscosity</t>
  </si>
  <si>
    <t>Flour yield</t>
  </si>
  <si>
    <t>Farinograph absorption</t>
  </si>
  <si>
    <t>New Line &amp; Checks</t>
  </si>
  <si>
    <t xml:space="preserve">Wheat </t>
  </si>
  <si>
    <t>Milling</t>
  </si>
  <si>
    <t>Farinograph</t>
  </si>
  <si>
    <t>Baking (Remix-to-Peak)</t>
  </si>
  <si>
    <t>Extensograph</t>
  </si>
  <si>
    <t>Baking (CSP)</t>
  </si>
  <si>
    <t>Wheat protein, %</t>
  </si>
  <si>
    <t>Falling Number, s</t>
  </si>
  <si>
    <t>Flour Yield, %</t>
  </si>
  <si>
    <t>Flour Ash, %</t>
  </si>
  <si>
    <t>Starch Damage, %</t>
  </si>
  <si>
    <t>Water absorption, %</t>
  </si>
  <si>
    <t xml:space="preserve"> Development Time, min</t>
  </si>
  <si>
    <t>Stability, min</t>
  </si>
  <si>
    <t>Mixing Time, min</t>
  </si>
  <si>
    <t>Mixing Energy, WHR/KG</t>
  </si>
  <si>
    <t>Loaf Volume, cc</t>
  </si>
  <si>
    <r>
      <t>Area, cm</t>
    </r>
    <r>
      <rPr>
        <b/>
        <vertAlign val="superscript"/>
        <sz val="10"/>
        <color theme="1"/>
        <rFont val="Calibri"/>
        <family val="2"/>
        <scheme val="minor"/>
      </rPr>
      <t>2</t>
    </r>
  </si>
  <si>
    <t>Max. Resistance, BU</t>
  </si>
  <si>
    <t>Extensibility, cm</t>
  </si>
  <si>
    <t>Mean of CKs</t>
  </si>
  <si>
    <t>CDC Teal</t>
  </si>
  <si>
    <t>5701PR</t>
  </si>
  <si>
    <t>Snowbird</t>
  </si>
  <si>
    <t>Katepwa</t>
  </si>
  <si>
    <t>McKenzie</t>
  </si>
  <si>
    <t>AC Barrie</t>
  </si>
  <si>
    <t>Superb</t>
  </si>
  <si>
    <t>Improvement</t>
  </si>
  <si>
    <t>Flag</t>
  </si>
  <si>
    <r>
      <t xml:space="preserve">GUIDELINES (Values </t>
    </r>
    <r>
      <rPr>
        <b/>
        <sz val="16"/>
        <rFont val="Calibri"/>
        <family val="2"/>
      </rPr>
      <t>≥ or ≤</t>
    </r>
    <r>
      <rPr>
        <b/>
        <sz val="10.4"/>
        <rFont val="Calibri"/>
        <family val="2"/>
      </rPr>
      <t>)</t>
    </r>
  </si>
  <si>
    <t>Grade (and degrading factors)</t>
  </si>
  <si>
    <t>2h</t>
  </si>
  <si>
    <t>L*</t>
  </si>
  <si>
    <t>b*</t>
  </si>
  <si>
    <t>Water dough colour</t>
  </si>
  <si>
    <t>Extensograph Rmax</t>
  </si>
  <si>
    <t>Extensograph Length</t>
  </si>
  <si>
    <t>LNT Absorption</t>
  </si>
  <si>
    <t>LNT LV</t>
  </si>
  <si>
    <t>LNT LTR</t>
  </si>
  <si>
    <t>LNT</t>
  </si>
  <si>
    <t>Lean No Time</t>
  </si>
  <si>
    <t>LNT loaf volume</t>
  </si>
  <si>
    <t>LNT loaf top ratio</t>
  </si>
  <si>
    <t>4.0</t>
  </si>
  <si>
    <t>3.9</t>
  </si>
  <si>
    <t>2.0</t>
  </si>
  <si>
    <t>1.9</t>
  </si>
  <si>
    <t>-1.9</t>
  </si>
  <si>
    <t>-2.0</t>
  </si>
  <si>
    <t>-3.9</t>
  </si>
  <si>
    <t>-4.0</t>
  </si>
  <si>
    <t>-30</t>
  </si>
  <si>
    <t>-50</t>
  </si>
  <si>
    <t>-49</t>
  </si>
  <si>
    <t>4</t>
  </si>
  <si>
    <t>See comments</t>
  </si>
  <si>
    <t>RELATIVE TO</t>
  </si>
  <si>
    <t>MEAN OF CHECKS</t>
  </si>
  <si>
    <t>&lt; LOWEST CHECK</t>
  </si>
  <si>
    <r>
      <t xml:space="preserve">GUIDELINES ADJUSTED TO MEAN OF CHECKS or </t>
    </r>
    <r>
      <rPr>
        <b/>
        <sz val="16"/>
        <color theme="4" tint="-0.24994659260841701"/>
        <rFont val="Arial"/>
        <family val="2"/>
      </rPr>
      <t>TO THE LOWEST CHECK (cells highlighted in blue)</t>
    </r>
  </si>
  <si>
    <t>100</t>
  </si>
  <si>
    <t>50</t>
  </si>
  <si>
    <t>-100</t>
  </si>
  <si>
    <t>0.09</t>
  </si>
  <si>
    <t>0.04</t>
  </si>
  <si>
    <t>-0.10</t>
  </si>
  <si>
    <t>-0.14</t>
  </si>
  <si>
    <t>-0.15</t>
  </si>
  <si>
    <t>Baking (LNT in 2016; Remix prior to 2016)</t>
  </si>
  <si>
    <t xml:space="preserve">HW388  </t>
  </si>
  <si>
    <t>Lean No Time (LNT) Method</t>
  </si>
  <si>
    <t>Abs</t>
  </si>
  <si>
    <t>Pk Time</t>
  </si>
  <si>
    <t>WHR/KG</t>
  </si>
  <si>
    <t>LV</t>
  </si>
  <si>
    <t>LTR</t>
  </si>
  <si>
    <t>Dough Sheet Colour</t>
  </si>
  <si>
    <t>Primary Factors</t>
  </si>
  <si>
    <t>Extensograph length</t>
  </si>
  <si>
    <t>L* (2h)</t>
  </si>
  <si>
    <t xml:space="preserve"> Farino Stab</t>
  </si>
  <si>
    <t>24h</t>
  </si>
  <si>
    <t>3rd</t>
  </si>
  <si>
    <t xml:space="preserve">2nd </t>
  </si>
  <si>
    <t>Data Entry Checklist</t>
  </si>
  <si>
    <t>Set up the trial spreadsheet</t>
  </si>
  <si>
    <t>o</t>
  </si>
  <si>
    <r>
      <t>1. Recommended to save a copy of the trial sreadsheet template with "</t>
    </r>
    <r>
      <rPr>
        <i/>
        <sz val="12"/>
        <rFont val="Arial"/>
        <family val="2"/>
      </rPr>
      <t xml:space="preserve">Trial Year &amp; Name - Working Copy". </t>
    </r>
    <r>
      <rPr>
        <sz val="12"/>
        <rFont val="Arial"/>
        <family val="2"/>
      </rPr>
      <t>When data is complete and verified, save a new copy with the suffix F</t>
    </r>
    <r>
      <rPr>
        <sz val="12"/>
        <color theme="1"/>
        <rFont val="Arial"/>
        <family val="2"/>
      </rPr>
      <t>INAL (see section F).</t>
    </r>
  </si>
  <si>
    <t>2. Copy the pedigree or entry list into the "Entry List" sheet</t>
  </si>
  <si>
    <t>3. Copy the Check Selection sheet from trial coordinator into "Check Selection" sheet</t>
  </si>
  <si>
    <t>4. Copy the Grading results into the "Composite Grading" sheet</t>
  </si>
  <si>
    <t>5. List methods used in final tab "Methods". Reference to official methods or CGC website are acceptable.</t>
  </si>
  <si>
    <t>B</t>
  </si>
  <si>
    <t xml:space="preserve">Enter current year data </t>
  </si>
  <si>
    <r>
      <t xml:space="preserve">1. Transfer </t>
    </r>
    <r>
      <rPr>
        <b/>
        <sz val="12"/>
        <rFont val="Arial"/>
        <family val="2"/>
      </rPr>
      <t>ALL</t>
    </r>
    <r>
      <rPr>
        <sz val="12"/>
        <rFont val="Arial"/>
        <family val="2"/>
      </rPr>
      <t xml:space="preserve"> quality data into the "1st year data" spreadsheet</t>
    </r>
  </si>
  <si>
    <t>Verify data is entered in the correct column (test header) and correct row (data must match the correct sample ID)</t>
  </si>
  <si>
    <t xml:space="preserve">                          Ensure the decimal places reported are consistent throughout the spreadsheet for each quality parameter</t>
  </si>
  <si>
    <t>2.  Verify that formulas are being calculated automatically. Some versions of excel default to manual "Calculate"</t>
  </si>
  <si>
    <t xml:space="preserve">3.  Highlight cells light blue [60%] for parameters where quality parameters are not based on check means. Example, Extensograph Rmax in bread wheat trials, highlight the highest and lowest check. </t>
  </si>
  <si>
    <r>
      <t xml:space="preserve">4. Highlight all values determined by guidelines to be </t>
    </r>
    <r>
      <rPr>
        <b/>
        <sz val="12"/>
        <color rgb="FFFF0000"/>
        <rFont val="Arial"/>
        <family val="2"/>
      </rPr>
      <t>poor,</t>
    </r>
    <r>
      <rPr>
        <b/>
        <sz val="12"/>
        <rFont val="Arial"/>
        <family val="2"/>
      </rPr>
      <t xml:space="preserve"> </t>
    </r>
    <r>
      <rPr>
        <b/>
        <sz val="12"/>
        <color rgb="FFFFC000"/>
        <rFont val="Arial"/>
        <family val="2"/>
      </rPr>
      <t>flag,</t>
    </r>
    <r>
      <rPr>
        <b/>
        <sz val="12"/>
        <rFont val="Arial"/>
        <family val="2"/>
      </rPr>
      <t xml:space="preserve"> </t>
    </r>
    <r>
      <rPr>
        <b/>
        <sz val="12"/>
        <color rgb="FF3333FF"/>
        <rFont val="Arial"/>
        <family val="2"/>
      </rPr>
      <t>improvement</t>
    </r>
    <r>
      <rPr>
        <b/>
        <sz val="12"/>
        <rFont val="Arial"/>
        <family val="2"/>
      </rPr>
      <t xml:space="preserve"> or </t>
    </r>
    <r>
      <rPr>
        <b/>
        <sz val="12"/>
        <color rgb="FF00B050"/>
        <rFont val="Arial"/>
        <family val="2"/>
      </rPr>
      <t>excellent</t>
    </r>
  </si>
  <si>
    <t>Verify the coloured highlights have been applied correctly</t>
  </si>
  <si>
    <r>
      <t xml:space="preserve">5. For first and second year lines that do not pass "the tool", </t>
    </r>
    <r>
      <rPr>
        <sz val="12"/>
        <color rgb="FFFF0000"/>
        <rFont val="Arial"/>
        <family val="2"/>
      </rPr>
      <t>format text red for corresponding line ID</t>
    </r>
  </si>
  <si>
    <r>
      <t xml:space="preserve">Tool: &lt; 2 </t>
    </r>
    <r>
      <rPr>
        <sz val="10"/>
        <color rgb="FFFFC000"/>
        <rFont val="Arial"/>
        <family val="2"/>
      </rPr>
      <t>flags</t>
    </r>
    <r>
      <rPr>
        <sz val="10"/>
        <rFont val="Arial"/>
        <family val="2"/>
      </rPr>
      <t xml:space="preserve"> on primary factors = pass, </t>
    </r>
    <r>
      <rPr>
        <sz val="10"/>
        <rFont val="Calibri"/>
        <family val="2"/>
      </rPr>
      <t>≥</t>
    </r>
    <r>
      <rPr>
        <sz val="10"/>
        <rFont val="Arial"/>
        <family val="2"/>
      </rPr>
      <t xml:space="preserve"> 2</t>
    </r>
    <r>
      <rPr>
        <sz val="10"/>
        <color rgb="FFFFC000"/>
        <rFont val="Arial"/>
        <family val="2"/>
      </rPr>
      <t xml:space="preserve"> flags</t>
    </r>
    <r>
      <rPr>
        <sz val="10"/>
        <rFont val="Arial"/>
        <family val="2"/>
      </rPr>
      <t xml:space="preserve"> on primary factors = flagged red for discussion and voting, </t>
    </r>
    <r>
      <rPr>
        <sz val="10"/>
        <rFont val="Calibri"/>
        <family val="2"/>
      </rPr>
      <t>≥</t>
    </r>
    <r>
      <rPr>
        <sz val="10"/>
        <rFont val="Arial"/>
        <family val="2"/>
      </rPr>
      <t xml:space="preserve"> 1 </t>
    </r>
    <r>
      <rPr>
        <sz val="10"/>
        <color rgb="FFFF0000"/>
        <rFont val="Arial"/>
        <family val="2"/>
      </rPr>
      <t>poor</t>
    </r>
    <r>
      <rPr>
        <sz val="10"/>
        <rFont val="Arial"/>
        <family val="2"/>
      </rPr>
      <t xml:space="preserve"> on primary factors = flagged for discussion and voting. Primary factors are listed in the Guidelines sheet. </t>
    </r>
  </si>
  <si>
    <t>Verify that the first and second year lines that do not pass the tool have been correctly identified</t>
  </si>
  <si>
    <t>C</t>
  </si>
  <si>
    <t>Prepare 2nd &amp; 3rd year line sheet</t>
  </si>
  <si>
    <r>
      <t xml:space="preserve">1.  Before copying  check and 2nd/3rd year line data to "2nd &amp; 3rd year data" sheet, verify the order of test headings between 1st and </t>
    </r>
    <r>
      <rPr>
        <sz val="12"/>
        <rFont val="Arial"/>
        <family val="2"/>
      </rPr>
      <t xml:space="preserve">2nd </t>
    </r>
    <r>
      <rPr>
        <sz val="12"/>
        <color theme="1"/>
        <rFont val="Arial"/>
        <family val="2"/>
      </rPr>
      <t>year data and ensure rows headers are identical between spreadsheets</t>
    </r>
  </si>
  <si>
    <t>2. Copy current year check sample data into "2nd &amp; 3rd year data" sheet. Means should be pasted as values.</t>
  </si>
  <si>
    <t>3. Copy previous years check sample data into "2nd &amp; 3rd year data" sheet</t>
  </si>
  <si>
    <t>4. Move current second and third year line data to the "2nd &amp; 3rd year data" sheet</t>
  </si>
  <si>
    <t>Verify highlighted cells remain correctly highlighted</t>
  </si>
  <si>
    <t>5. Copy previous year data for each line in the rows below the same line. Confirm highlighted cells remain correctly highlighted. Note that the coloured highlights are based on that crop year's check samples and quality guidelines.</t>
  </si>
  <si>
    <t>Confirm highlighted cells remain correctly highlighted. Note that the coloured highlights are based on that crop year's check samples and quality guidelines.</t>
  </si>
  <si>
    <t>7. Verify all data in 2nd &amp; 3rd Year Data sheet</t>
  </si>
  <si>
    <t>D</t>
  </si>
  <si>
    <t>Adjust/check formatting</t>
  </si>
  <si>
    <r>
      <rPr>
        <sz val="12"/>
        <rFont val="Arial"/>
        <family val="2"/>
      </rPr>
      <t xml:space="preserve">1.  Check that </t>
    </r>
    <r>
      <rPr>
        <i/>
        <sz val="12"/>
        <rFont val="Arial"/>
        <family val="2"/>
      </rPr>
      <t xml:space="preserve">Grade and Major Degrading Factors </t>
    </r>
    <r>
      <rPr>
        <sz val="12"/>
        <rFont val="Arial"/>
        <family val="2"/>
      </rPr>
      <t>has been entered correctly</t>
    </r>
  </si>
  <si>
    <t>For grades lower than No.1, edit Grades to include Major degrading factors as abbreviations (w/ % after each, if reported)</t>
  </si>
  <si>
    <t>e.g. Fusarium damage, sawfly midge, sprouted kernels, enter as:   FUS0.35,MDG0.2,ERG0.012</t>
  </si>
  <si>
    <t>2.  Highlight the checks rows in light grey [15%] to distinguish them from the experimental lines</t>
  </si>
  <si>
    <t>3.   Highlight the rows for any experimental checks in dark grey [50%] and white text to distinguish them from the current checks</t>
  </si>
  <si>
    <t>4. Center data in cells, format text size and borders for clear viewing</t>
  </si>
  <si>
    <t>5. Voting cells are formatted as "number" with no decimal places</t>
  </si>
  <si>
    <t>E</t>
  </si>
  <si>
    <t>Final Data Review</t>
  </si>
  <si>
    <t xml:space="preserve">1.  Complete a final verification of all data against the quality guidelines. </t>
  </si>
  <si>
    <t>F</t>
  </si>
  <si>
    <t>Convert files to a final version for submission to the variety registration committee</t>
  </si>
  <si>
    <r>
      <rPr>
        <sz val="12"/>
        <rFont val="Arial"/>
        <family val="2"/>
      </rPr>
      <t xml:space="preserve">1. </t>
    </r>
    <r>
      <rPr>
        <u/>
        <sz val="12"/>
        <rFont val="Arial"/>
        <family val="2"/>
      </rPr>
      <t xml:space="preserve"> </t>
    </r>
    <r>
      <rPr>
        <i/>
        <u/>
        <sz val="12"/>
        <rFont val="Arial"/>
        <family val="2"/>
      </rPr>
      <t>Save as</t>
    </r>
    <r>
      <rPr>
        <sz val="12"/>
        <rFont val="Arial"/>
        <family val="2"/>
      </rPr>
      <t xml:space="preserve"> a final version (include "final" as suffix)</t>
    </r>
  </si>
  <si>
    <r>
      <t xml:space="preserve">2. From this final version, remove all extraneous data including the data entry checklist and macro tab - </t>
    </r>
    <r>
      <rPr>
        <i/>
        <sz val="12"/>
        <rFont val="Arial"/>
        <family val="2"/>
      </rPr>
      <t>this data will remain in the working copies only</t>
    </r>
  </si>
  <si>
    <r>
      <t>3.  Copy all cells with formulas, then PasteSpecial (Number values and formats) over the same cells.</t>
    </r>
    <r>
      <rPr>
        <i/>
        <sz val="12"/>
        <rFont val="Arial"/>
        <family val="2"/>
      </rPr>
      <t xml:space="preserve"> This will eliminate any formulas in final tables circulated externally</t>
    </r>
  </si>
  <si>
    <t>4. Send sheets to committee secretary for web posting</t>
  </si>
  <si>
    <r>
      <rPr>
        <b/>
        <sz val="16"/>
        <rFont val="Calibri"/>
        <family val="2"/>
        <scheme val="minor"/>
      </rPr>
      <t>Whitehawk</t>
    </r>
    <r>
      <rPr>
        <sz val="10"/>
        <rFont val="Arial"/>
        <family val="2"/>
      </rPr>
      <t xml:space="preserve"> (HW024) hard white wheat trial, 2009 -2011 (Check for HWW)</t>
    </r>
  </si>
  <si>
    <r>
      <rPr>
        <b/>
        <sz val="16"/>
        <rFont val="Calibri"/>
        <family val="2"/>
        <scheme val="minor"/>
      </rPr>
      <t>Snowstar</t>
    </r>
    <r>
      <rPr>
        <sz val="10"/>
        <rFont val="Arial"/>
        <family val="2"/>
      </rPr>
      <t xml:space="preserve"> (BW315a) central bread wheat (2003) and hard white wheat trial, 2004 - 2005 (Check for HWW)</t>
    </r>
  </si>
  <si>
    <r>
      <rPr>
        <b/>
        <sz val="16"/>
        <rFont val="Calibri"/>
        <family val="2"/>
        <scheme val="minor"/>
      </rPr>
      <t xml:space="preserve">AAC Cirrus </t>
    </r>
    <r>
      <rPr>
        <sz val="11"/>
        <rFont val="Calibri"/>
        <family val="2"/>
        <scheme val="minor"/>
      </rPr>
      <t>(HW388) hard white wheat trial, 2014 -2016 (Check for HWW)</t>
    </r>
  </si>
  <si>
    <t>-0.9</t>
  </si>
  <si>
    <t>L* (24h)</t>
  </si>
  <si>
    <t>b* (2h)</t>
  </si>
  <si>
    <t>4.4</t>
  </si>
  <si>
    <t>4.5</t>
  </si>
  <si>
    <t>b* (24h)</t>
  </si>
  <si>
    <t>Flour yield (clean wheat basis)</t>
  </si>
  <si>
    <t>Flour ash</t>
  </si>
  <si>
    <t>AAC Cirrus</t>
  </si>
  <si>
    <t>2hr</t>
  </si>
  <si>
    <t>24hr</t>
  </si>
  <si>
    <r>
      <rPr>
        <b/>
        <sz val="12"/>
        <rFont val="Arial"/>
        <family val="2"/>
      </rPr>
      <t>Tool:</t>
    </r>
    <r>
      <rPr>
        <sz val="12"/>
        <rFont val="Arial"/>
        <family val="2"/>
      </rPr>
      <t xml:space="preserve"> &lt; 2</t>
    </r>
    <r>
      <rPr>
        <sz val="12"/>
        <color rgb="FFFFC000"/>
        <rFont val="Arial"/>
        <family val="2"/>
      </rPr>
      <t xml:space="preserve"> flags</t>
    </r>
    <r>
      <rPr>
        <sz val="12"/>
        <rFont val="Arial"/>
        <family val="2"/>
      </rPr>
      <t xml:space="preserve"> on primary factors = pass, ≥ 2</t>
    </r>
    <r>
      <rPr>
        <sz val="12"/>
        <color rgb="FFFFC000"/>
        <rFont val="Arial"/>
        <family val="2"/>
      </rPr>
      <t xml:space="preserve"> flags</t>
    </r>
    <r>
      <rPr>
        <sz val="12"/>
        <rFont val="Arial"/>
        <family val="2"/>
      </rPr>
      <t xml:space="preserve"> on primary factors = flagged red for discussion and voting, ≥ 1</t>
    </r>
    <r>
      <rPr>
        <sz val="12"/>
        <color rgb="FFFF0000"/>
        <rFont val="Arial"/>
        <family val="2"/>
      </rPr>
      <t xml:space="preserve"> poor</t>
    </r>
    <r>
      <rPr>
        <sz val="12"/>
        <rFont val="Arial"/>
        <family val="2"/>
      </rPr>
      <t xml:space="preserve"> on primary factors = flagged for discussion and voting.</t>
    </r>
  </si>
  <si>
    <t xml:space="preserve">   6. Enter the previous year voting results for each 2nd &amp; 3rd year line. Block Endorse votes can be entered in the voting cells for lines passed through the tool with a block vote. </t>
  </si>
  <si>
    <t>MEAN OF CHECKS excl. Whitehawk</t>
  </si>
  <si>
    <t>2023 Mean of Checks</t>
  </si>
  <si>
    <t>79</t>
  </si>
  <si>
    <t>249</t>
  </si>
  <si>
    <t>39</t>
  </si>
  <si>
    <t>149</t>
  </si>
  <si>
    <t>-39</t>
  </si>
  <si>
    <t>-149</t>
  </si>
  <si>
    <t>-79</t>
  </si>
  <si>
    <t>-249</t>
  </si>
  <si>
    <t>99</t>
  </si>
  <si>
    <t>49</t>
  </si>
  <si>
    <t>-99</t>
  </si>
  <si>
    <t>2024 Mean of Checks</t>
  </si>
  <si>
    <t>2025 Mean of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</si>
</sst>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General_)"/>
    <numFmt numFmtId="167" formatCode="0_)"/>
    <numFmt numFmtId="168" formatCode="0.0_)"/>
    <numFmt numFmtId="169" formatCode="0.00_)"/>
    <numFmt numFmtId="170" formatCode="#,##0.0"/>
  </numFmts>
  <fonts count="11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sz val="12"/>
      <name val="Arial"/>
      <family val="2"/>
    </font>
    <font>
      <b/>
      <sz val="12"/>
      <name val="Arial"/>
      <family val="2"/>
    </font>
    <font>
      <b/>
      <sz val="11"/>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13"/>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18"/>
      <name val="Calibri"/>
      <family val="2"/>
    </font>
    <font>
      <sz val="11"/>
      <color indexed="13"/>
      <name val="Calibri"/>
      <family val="2"/>
    </font>
    <font>
      <sz val="11"/>
      <color indexed="16"/>
      <name val="Calibri"/>
      <family val="2"/>
    </font>
    <font>
      <b/>
      <sz val="11"/>
      <color indexed="8"/>
      <name val="Calibri"/>
      <family val="2"/>
    </font>
    <font>
      <b/>
      <sz val="18"/>
      <color indexed="18"/>
      <name val="Cambria"/>
      <family val="1"/>
    </font>
    <font>
      <sz val="11"/>
      <color indexed="10"/>
      <name val="Calibri"/>
      <family val="2"/>
    </font>
    <font>
      <b/>
      <sz val="18"/>
      <name val="Arial"/>
      <family val="2"/>
    </font>
    <font>
      <b/>
      <sz val="18"/>
      <color indexed="8"/>
      <name val="Arial"/>
      <family val="2"/>
    </font>
    <font>
      <sz val="18"/>
      <name val="Arial"/>
      <family val="2"/>
    </font>
    <font>
      <sz val="10"/>
      <name val="Arial"/>
      <family val="2"/>
    </font>
    <font>
      <sz val="10"/>
      <color theme="1"/>
      <name val="Arial"/>
      <family val="2"/>
    </font>
    <font>
      <b/>
      <sz val="16"/>
      <name val="Arial"/>
      <family val="2"/>
    </font>
    <font>
      <sz val="12"/>
      <color theme="1"/>
      <name val="Arial"/>
      <family val="2"/>
    </font>
    <font>
      <sz val="10"/>
      <color theme="1" tint="0.499984740745262"/>
      <name val="Arial"/>
      <family val="2"/>
    </font>
    <font>
      <b/>
      <sz val="11"/>
      <name val="Calibri"/>
      <family val="2"/>
      <scheme val="minor"/>
    </font>
    <font>
      <sz val="11"/>
      <name val="Calibri"/>
      <family val="2"/>
      <scheme val="minor"/>
    </font>
    <font>
      <sz val="12"/>
      <name val="Helv"/>
    </font>
    <font>
      <b/>
      <sz val="12"/>
      <color rgb="FFFF0000"/>
      <name val="Arial"/>
      <family val="2"/>
    </font>
    <font>
      <b/>
      <sz val="14"/>
      <name val="Arial"/>
      <family val="2"/>
    </font>
    <font>
      <sz val="12"/>
      <color theme="1"/>
      <name val="Calibri"/>
      <family val="2"/>
      <scheme val="minor"/>
    </font>
    <font>
      <b/>
      <sz val="10"/>
      <color theme="1"/>
      <name val="Calibri"/>
      <family val="2"/>
      <scheme val="minor"/>
    </font>
    <font>
      <b/>
      <vertAlign val="superscript"/>
      <sz val="10"/>
      <color theme="1"/>
      <name val="Calibri"/>
      <family val="2"/>
      <scheme val="minor"/>
    </font>
    <font>
      <b/>
      <sz val="11"/>
      <color theme="1"/>
      <name val="Calibri"/>
      <family val="2"/>
      <scheme val="minor"/>
    </font>
    <font>
      <b/>
      <sz val="16"/>
      <name val="Calibri"/>
      <family val="2"/>
    </font>
    <font>
      <b/>
      <sz val="10.4"/>
      <name val="Calibri"/>
      <family val="2"/>
    </font>
    <font>
      <b/>
      <sz val="16"/>
      <color rgb="FFC00000"/>
      <name val="Arial"/>
      <family val="2"/>
    </font>
    <font>
      <sz val="14"/>
      <color theme="1"/>
      <name val="Arial"/>
      <family val="2"/>
    </font>
    <font>
      <sz val="9"/>
      <color indexed="81"/>
      <name val="Tahoma"/>
      <family val="2"/>
    </font>
    <font>
      <b/>
      <sz val="11"/>
      <color indexed="81"/>
      <name val="Tahoma"/>
      <family val="2"/>
    </font>
    <font>
      <sz val="11"/>
      <color indexed="81"/>
      <name val="Tahoma"/>
      <family val="2"/>
    </font>
    <font>
      <b/>
      <sz val="16"/>
      <color theme="4" tint="-0.24994659260841701"/>
      <name val="Arial"/>
      <family val="2"/>
    </font>
    <font>
      <sz val="12"/>
      <color theme="4" tint="-0.499984740745262"/>
      <name val="Helv"/>
    </font>
    <font>
      <sz val="10"/>
      <name val="Arial"/>
      <family val="2"/>
    </font>
    <font>
      <sz val="11"/>
      <color rgb="FF000000"/>
      <name val="Calibri"/>
      <family val="2"/>
    </font>
    <font>
      <sz val="10"/>
      <color indexed="8"/>
      <name val="Arial"/>
      <family val="2"/>
    </font>
    <font>
      <b/>
      <sz val="10"/>
      <color indexed="8"/>
      <name val="Arial"/>
      <family val="2"/>
    </font>
    <font>
      <b/>
      <sz val="12"/>
      <color theme="1" tint="0.499984740745262"/>
      <name val="Arial"/>
      <family val="2"/>
    </font>
    <font>
      <b/>
      <sz val="11"/>
      <color theme="1" tint="0.499984740745262"/>
      <name val="Arial"/>
      <family val="2"/>
    </font>
    <font>
      <b/>
      <sz val="10"/>
      <color theme="1" tint="0.499984740745262"/>
      <name val="Arial"/>
      <family val="2"/>
    </font>
    <font>
      <b/>
      <sz val="14"/>
      <color indexed="8"/>
      <name val="Arial"/>
      <family val="2"/>
    </font>
    <font>
      <sz val="8"/>
      <color theme="1"/>
      <name val="Arial"/>
      <family val="2"/>
    </font>
    <font>
      <sz val="14"/>
      <name val="Arial"/>
      <family val="2"/>
    </font>
    <font>
      <sz val="14"/>
      <color indexed="8"/>
      <name val="Arial"/>
      <family val="2"/>
    </font>
    <font>
      <sz val="14"/>
      <color rgb="FFFF0000"/>
      <name val="Arial"/>
      <family val="2"/>
    </font>
    <font>
      <sz val="11"/>
      <color rgb="FF00B050"/>
      <name val="Calibri"/>
      <family val="2"/>
      <scheme val="minor"/>
    </font>
    <font>
      <sz val="14"/>
      <color theme="1" tint="0.499984740745262"/>
      <name val="Arial"/>
      <family val="2"/>
    </font>
    <font>
      <b/>
      <sz val="12"/>
      <color theme="1"/>
      <name val="Arial"/>
      <family val="2"/>
    </font>
    <font>
      <sz val="12"/>
      <name val="Wingdings"/>
      <charset val="2"/>
    </font>
    <font>
      <i/>
      <sz val="12"/>
      <name val="Arial"/>
      <family val="2"/>
    </font>
    <font>
      <i/>
      <sz val="11"/>
      <color theme="1"/>
      <name val="Calibri"/>
      <family val="2"/>
      <scheme val="minor"/>
    </font>
    <font>
      <b/>
      <sz val="12"/>
      <color rgb="FFFFC000"/>
      <name val="Arial"/>
      <family val="2"/>
    </font>
    <font>
      <b/>
      <sz val="12"/>
      <color rgb="FF3333FF"/>
      <name val="Arial"/>
      <family val="2"/>
    </font>
    <font>
      <b/>
      <sz val="12"/>
      <color rgb="FF00B050"/>
      <name val="Arial"/>
      <family val="2"/>
    </font>
    <font>
      <sz val="12"/>
      <color rgb="FFFF0000"/>
      <name val="Arial"/>
      <family val="2"/>
    </font>
    <font>
      <sz val="10"/>
      <color rgb="FFFFC000"/>
      <name val="Arial"/>
      <family val="2"/>
    </font>
    <font>
      <sz val="10"/>
      <name val="Calibri"/>
      <family val="2"/>
    </font>
    <font>
      <sz val="10"/>
      <color rgb="FFFF0000"/>
      <name val="Arial"/>
      <family val="2"/>
    </font>
    <font>
      <sz val="12"/>
      <color theme="0"/>
      <name val="Arial"/>
      <family val="2"/>
    </font>
    <font>
      <u/>
      <sz val="12"/>
      <name val="Arial"/>
      <family val="2"/>
    </font>
    <font>
      <i/>
      <u/>
      <sz val="12"/>
      <name val="Arial"/>
      <family val="2"/>
    </font>
    <font>
      <sz val="11"/>
      <color rgb="FF0070C0"/>
      <name val="Calibri"/>
      <family val="2"/>
      <scheme val="minor"/>
    </font>
    <font>
      <b/>
      <sz val="16"/>
      <name val="Calibri"/>
      <family val="2"/>
      <scheme val="minor"/>
    </font>
    <font>
      <b/>
      <sz val="13"/>
      <color theme="1" tint="0.499984740745262"/>
      <name val="Arial"/>
      <family val="2"/>
    </font>
    <font>
      <sz val="12"/>
      <color rgb="FFFFC000"/>
      <name val="Arial"/>
      <family val="2"/>
    </font>
    <font>
      <b/>
      <sz val="10"/>
      <color indexed="81"/>
      <name val="Tahoma"/>
      <family val="2"/>
    </font>
    <font>
      <sz val="14"/>
      <color theme="0"/>
      <name val="Arial"/>
      <family val="2"/>
    </font>
    <font>
      <b/>
      <sz val="9"/>
      <color indexed="81"/>
      <name val="Tahoma"/>
      <family val="2"/>
    </font>
  </fonts>
  <fills count="34">
    <fill>
      <patternFill patternType="none"/>
    </fill>
    <fill>
      <patternFill patternType="gray125"/>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indexed="51"/>
        <bgColor indexed="64"/>
      </patternFill>
    </fill>
    <fill>
      <patternFill patternType="solid">
        <fgColor indexed="1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theme="0" tint="-0.249977111117893"/>
        <bgColor indexed="64"/>
      </patternFill>
    </fill>
    <fill>
      <patternFill patternType="solid">
        <fgColor rgb="FF99FF99"/>
        <bgColor indexed="64"/>
      </patternFill>
    </fill>
    <fill>
      <patternFill patternType="solid">
        <fgColor rgb="FF99CCFF"/>
        <bgColor indexed="64"/>
      </patternFill>
    </fill>
    <fill>
      <patternFill patternType="solid">
        <fgColor rgb="FFFFD85B"/>
        <bgColor indexed="64"/>
      </patternFill>
    </fill>
    <fill>
      <patternFill patternType="solid">
        <fgColor rgb="FFFF9999"/>
        <bgColor indexed="64"/>
      </patternFill>
    </fill>
    <fill>
      <patternFill patternType="solid">
        <fgColor indexed="57"/>
        <bgColor indexed="64"/>
      </patternFill>
    </fill>
    <fill>
      <patternFill patternType="solid">
        <fgColor theme="4" tint="0.59999389629810485"/>
        <bgColor indexed="64"/>
      </patternFill>
    </fill>
    <fill>
      <patternFill patternType="solid">
        <fgColor rgb="FF339966"/>
        <bgColor indexed="64"/>
      </patternFill>
    </fill>
    <fill>
      <patternFill patternType="solid">
        <fgColor theme="8" tint="0.79995117038483843"/>
        <bgColor indexed="64"/>
      </patternFill>
    </fill>
    <fill>
      <patternFill patternType="solid">
        <fgColor theme="2"/>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1" tint="0.34998626667073579"/>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right/>
      <top/>
      <bottom style="double">
        <color indexed="13"/>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indexed="18"/>
      </top>
      <bottom style="double">
        <color indexed="1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30">
    <xf numFmtId="0" fontId="0" fillId="0" borderId="0" applyBorder="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4"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5" borderId="0" applyNumberFormat="0" applyBorder="0" applyAlignment="0" applyProtection="0"/>
    <xf numFmtId="0" fontId="35" fillId="6" borderId="0" applyNumberFormat="0" applyBorder="0" applyAlignment="0" applyProtection="0"/>
    <xf numFmtId="0" fontId="35" fillId="2" borderId="0" applyNumberFormat="0" applyBorder="0" applyAlignment="0" applyProtection="0"/>
    <xf numFmtId="0" fontId="35" fillId="4"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5"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10" borderId="0" applyNumberFormat="0" applyBorder="0" applyAlignment="0" applyProtection="0"/>
    <xf numFmtId="0" fontId="36" fillId="2" borderId="0" applyNumberFormat="0" applyBorder="0" applyAlignment="0" applyProtection="0"/>
    <xf numFmtId="0" fontId="37" fillId="2" borderId="1" applyNumberFormat="0" applyAlignment="0" applyProtection="0"/>
    <xf numFmtId="0" fontId="38" fillId="11" borderId="2" applyNumberFormat="0" applyAlignment="0" applyProtection="0"/>
    <xf numFmtId="0" fontId="33" fillId="0" borderId="0"/>
    <xf numFmtId="0" fontId="33" fillId="0" borderId="0"/>
    <xf numFmtId="164" fontId="27" fillId="0" borderId="0" applyFont="0" applyFill="0" applyBorder="0" applyAlignment="0" applyProtection="0"/>
    <xf numFmtId="3" fontId="27" fillId="0" borderId="0"/>
    <xf numFmtId="0" fontId="39" fillId="0" borderId="0" applyNumberFormat="0" applyFill="0" applyBorder="0" applyAlignment="0" applyProtection="0"/>
    <xf numFmtId="0" fontId="40" fillId="2" borderId="0" applyNumberFormat="0" applyBorder="0" applyAlignment="0" applyProtection="0"/>
    <xf numFmtId="0" fontId="41" fillId="0" borderId="3"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44" fillId="2" borderId="1" applyNumberFormat="0" applyAlignment="0" applyProtection="0"/>
    <xf numFmtId="0" fontId="45" fillId="0" borderId="6" applyNumberFormat="0" applyFill="0" applyAlignment="0" applyProtection="0"/>
    <xf numFmtId="0" fontId="27" fillId="0" borderId="0"/>
    <xf numFmtId="0" fontId="33" fillId="0" borderId="0"/>
    <xf numFmtId="0" fontId="46" fillId="2" borderId="0" applyNumberFormat="0" applyBorder="0" applyAlignment="0" applyProtection="0"/>
    <xf numFmtId="0" fontId="33" fillId="0" borderId="0"/>
    <xf numFmtId="0" fontId="33" fillId="0" borderId="0"/>
    <xf numFmtId="0" fontId="33" fillId="0" borderId="0"/>
    <xf numFmtId="0" fontId="27" fillId="0" borderId="0"/>
    <xf numFmtId="0" fontId="27" fillId="3" borderId="7" applyNumberFormat="0" applyFont="0" applyAlignment="0" applyProtection="0"/>
    <xf numFmtId="0" fontId="47" fillId="2" borderId="8" applyNumberFormat="0" applyAlignment="0" applyProtection="0"/>
    <xf numFmtId="0" fontId="48" fillId="0" borderId="0" applyNumberFormat="0" applyFill="0" applyBorder="0" applyAlignment="0" applyProtection="0"/>
    <xf numFmtId="0" fontId="47" fillId="0" borderId="9" applyNumberFormat="0" applyFill="0" applyAlignment="0" applyProtection="0"/>
    <xf numFmtId="0" fontId="49" fillId="0" borderId="0" applyNumberFormat="0" applyFill="0" applyBorder="0" applyAlignment="0" applyProtection="0"/>
    <xf numFmtId="0" fontId="53" fillId="0" borderId="0"/>
    <xf numFmtId="0" fontId="27" fillId="0" borderId="0"/>
    <xf numFmtId="0" fontId="27" fillId="0" borderId="0"/>
    <xf numFmtId="0" fontId="27" fillId="0" borderId="0"/>
    <xf numFmtId="0" fontId="27" fillId="0" borderId="0"/>
    <xf numFmtId="0" fontId="27" fillId="0" borderId="0"/>
    <xf numFmtId="0" fontId="25" fillId="0" borderId="0"/>
    <xf numFmtId="164" fontId="25" fillId="0" borderId="0" applyFont="0" applyFill="0" applyBorder="0" applyAlignment="0" applyProtection="0"/>
    <xf numFmtId="0" fontId="27" fillId="0" borderId="0"/>
    <xf numFmtId="0" fontId="27" fillId="0" borderId="0"/>
    <xf numFmtId="0" fontId="27" fillId="0" borderId="0"/>
    <xf numFmtId="0" fontId="54" fillId="0" borderId="0"/>
    <xf numFmtId="0" fontId="24" fillId="0" borderId="0"/>
    <xf numFmtId="0" fontId="27" fillId="0" borderId="0" applyBorder="0"/>
    <xf numFmtId="0" fontId="23" fillId="0" borderId="0"/>
    <xf numFmtId="0" fontId="22" fillId="0" borderId="0"/>
    <xf numFmtId="164" fontId="22" fillId="0" borderId="0" applyFont="0" applyFill="0" applyBorder="0" applyAlignment="0" applyProtection="0"/>
    <xf numFmtId="164" fontId="27" fillId="0" borderId="0" applyFont="0" applyFill="0" applyBorder="0" applyAlignment="0" applyProtection="0"/>
    <xf numFmtId="0" fontId="27" fillId="0" borderId="0"/>
    <xf numFmtId="164" fontId="21" fillId="0" borderId="0" applyFont="0" applyFill="0" applyBorder="0" applyAlignment="0" applyProtection="0"/>
    <xf numFmtId="0" fontId="21" fillId="0" borderId="0"/>
    <xf numFmtId="0" fontId="20" fillId="0" borderId="0"/>
    <xf numFmtId="0" fontId="19" fillId="0" borderId="0"/>
    <xf numFmtId="166" fontId="60" fillId="0" borderId="0"/>
    <xf numFmtId="0" fontId="18" fillId="0" borderId="0"/>
    <xf numFmtId="0" fontId="27" fillId="0" borderId="0" applyBorder="0"/>
    <xf numFmtId="0" fontId="17" fillId="0" borderId="0"/>
    <xf numFmtId="0" fontId="27" fillId="0" borderId="0"/>
    <xf numFmtId="0" fontId="16" fillId="0" borderId="0"/>
    <xf numFmtId="0" fontId="27" fillId="0" borderId="0"/>
    <xf numFmtId="0" fontId="15" fillId="0" borderId="0"/>
    <xf numFmtId="0" fontId="14" fillId="0" borderId="0"/>
    <xf numFmtId="0" fontId="14" fillId="0" borderId="0"/>
    <xf numFmtId="166" fontId="60" fillId="0" borderId="0"/>
    <xf numFmtId="0" fontId="27" fillId="0" borderId="0"/>
    <xf numFmtId="0" fontId="27" fillId="0" borderId="0"/>
    <xf numFmtId="0" fontId="76" fillId="0" borderId="0"/>
    <xf numFmtId="0" fontId="27" fillId="0" borderId="0"/>
    <xf numFmtId="0" fontId="27" fillId="0" borderId="0"/>
    <xf numFmtId="0" fontId="13" fillId="0" borderId="0"/>
    <xf numFmtId="0" fontId="54" fillId="0" borderId="0"/>
    <xf numFmtId="0" fontId="27" fillId="0" borderId="0"/>
    <xf numFmtId="0" fontId="12" fillId="0" borderId="0"/>
    <xf numFmtId="0" fontId="77" fillId="0" borderId="0"/>
    <xf numFmtId="0" fontId="11" fillId="0" borderId="0"/>
    <xf numFmtId="0" fontId="10" fillId="0" borderId="0"/>
    <xf numFmtId="0" fontId="9" fillId="0" borderId="0"/>
    <xf numFmtId="0" fontId="8" fillId="0" borderId="0"/>
    <xf numFmtId="0" fontId="7" fillId="0" borderId="0"/>
    <xf numFmtId="0" fontId="27" fillId="0" borderId="0"/>
    <xf numFmtId="0" fontId="6" fillId="0" borderId="0"/>
    <xf numFmtId="0" fontId="27" fillId="0" borderId="0"/>
    <xf numFmtId="0" fontId="27" fillId="0" borderId="0"/>
    <xf numFmtId="0" fontId="27" fillId="0" borderId="0"/>
    <xf numFmtId="0" fontId="34" fillId="0" borderId="0"/>
    <xf numFmtId="0" fontId="34" fillId="0" borderId="0"/>
    <xf numFmtId="0" fontId="27" fillId="0" borderId="0"/>
    <xf numFmtId="0" fontId="27" fillId="0" borderId="0"/>
    <xf numFmtId="0" fontId="34" fillId="0" borderId="0"/>
    <xf numFmtId="0" fontId="27" fillId="0" borderId="0"/>
    <xf numFmtId="0" fontId="78" fillId="0" borderId="0"/>
    <xf numFmtId="0" fontId="27" fillId="0" borderId="0"/>
    <xf numFmtId="0" fontId="34" fillId="0" borderId="0"/>
    <xf numFmtId="0" fontId="34" fillId="0" borderId="0"/>
    <xf numFmtId="0" fontId="5" fillId="0" borderId="0"/>
    <xf numFmtId="0" fontId="27" fillId="0" borderId="0" applyBorder="0"/>
    <xf numFmtId="0" fontId="4" fillId="0" borderId="0"/>
    <xf numFmtId="0" fontId="27" fillId="0" borderId="0"/>
    <xf numFmtId="0" fontId="4" fillId="0" borderId="0"/>
    <xf numFmtId="0" fontId="3" fillId="0" borderId="0"/>
    <xf numFmtId="0" fontId="3" fillId="0" borderId="0"/>
    <xf numFmtId="0" fontId="2" fillId="0" borderId="0"/>
    <xf numFmtId="0" fontId="2" fillId="0" borderId="0"/>
    <xf numFmtId="0" fontId="1" fillId="0" borderId="0"/>
    <xf numFmtId="0" fontId="27" fillId="0" borderId="0"/>
    <xf numFmtId="0" fontId="27" fillId="0" borderId="0"/>
    <xf numFmtId="0" fontId="27" fillId="0" borderId="0"/>
    <xf numFmtId="0" fontId="27" fillId="0" borderId="0"/>
  </cellStyleXfs>
  <cellXfs count="894">
    <xf numFmtId="0" fontId="0" fillId="0" borderId="0" xfId="0"/>
    <xf numFmtId="165" fontId="0" fillId="0" borderId="0" xfId="0" applyNumberFormat="1"/>
    <xf numFmtId="0" fontId="29" fillId="0" borderId="0" xfId="0" applyFont="1" applyAlignment="1">
      <alignment horizontal="left"/>
    </xf>
    <xf numFmtId="0" fontId="29" fillId="0" borderId="0" xfId="0" applyFont="1" applyAlignment="1">
      <alignment horizontal="center"/>
    </xf>
    <xf numFmtId="0" fontId="52" fillId="0" borderId="0" xfId="0" applyFont="1" applyFill="1" applyBorder="1" applyAlignment="1">
      <alignment horizontal="center" vertical="center"/>
    </xf>
    <xf numFmtId="165" fontId="50" fillId="0" borderId="11" xfId="0" applyNumberFormat="1" applyFont="1" applyFill="1" applyBorder="1" applyAlignment="1">
      <alignment horizontal="center" vertical="center"/>
    </xf>
    <xf numFmtId="165" fontId="52" fillId="0" borderId="0" xfId="0" applyNumberFormat="1" applyFont="1" applyAlignment="1">
      <alignment horizontal="center" vertical="center"/>
    </xf>
    <xf numFmtId="165" fontId="50" fillId="0" borderId="20" xfId="0" applyNumberFormat="1" applyFont="1" applyFill="1" applyBorder="1" applyAlignment="1">
      <alignment horizontal="center" vertical="center"/>
    </xf>
    <xf numFmtId="165" fontId="50" fillId="0" borderId="0" xfId="0" applyNumberFormat="1" applyFont="1" applyFill="1" applyAlignment="1">
      <alignment horizontal="center" vertical="center"/>
    </xf>
    <xf numFmtId="0" fontId="52" fillId="0" borderId="0" xfId="0" applyFont="1" applyBorder="1" applyAlignment="1">
      <alignment horizontal="center" vertical="center"/>
    </xf>
    <xf numFmtId="165" fontId="52" fillId="0" borderId="0" xfId="0" applyNumberFormat="1" applyFont="1" applyBorder="1" applyAlignment="1">
      <alignment horizontal="center" vertical="center"/>
    </xf>
    <xf numFmtId="165" fontId="52" fillId="0" borderId="0" xfId="0" applyNumberFormat="1" applyFont="1" applyFill="1" applyBorder="1" applyAlignment="1">
      <alignment horizontal="center" vertical="center"/>
    </xf>
    <xf numFmtId="0" fontId="28" fillId="0" borderId="0" xfId="0" applyFont="1" applyAlignment="1">
      <alignment horizontal="center"/>
    </xf>
    <xf numFmtId="0" fontId="50" fillId="0" borderId="0" xfId="0" applyFont="1" applyFill="1" applyBorder="1" applyAlignment="1">
      <alignment horizontal="center" vertical="center"/>
    </xf>
    <xf numFmtId="0" fontId="31" fillId="0" borderId="0" xfId="0" applyFont="1" applyFill="1" applyBorder="1" applyAlignment="1">
      <alignment horizontal="center" vertical="center"/>
    </xf>
    <xf numFmtId="165" fontId="50" fillId="0" borderId="19" xfId="0" applyNumberFormat="1" applyFont="1" applyFill="1" applyBorder="1" applyAlignment="1">
      <alignment horizontal="center" vertical="center"/>
    </xf>
    <xf numFmtId="0" fontId="50" fillId="0" borderId="18" xfId="0" applyFont="1" applyFill="1" applyBorder="1" applyAlignment="1">
      <alignment horizontal="center" vertical="center"/>
    </xf>
    <xf numFmtId="0" fontId="31" fillId="0" borderId="18" xfId="0" applyFont="1" applyFill="1" applyBorder="1" applyAlignment="1">
      <alignment horizontal="center" vertical="center"/>
    </xf>
    <xf numFmtId="0" fontId="50" fillId="0" borderId="10" xfId="0" applyFont="1" applyFill="1" applyBorder="1" applyAlignment="1">
      <alignment horizontal="center" vertical="center"/>
    </xf>
    <xf numFmtId="0" fontId="31" fillId="0" borderId="10" xfId="0" applyFont="1" applyFill="1" applyBorder="1" applyAlignment="1">
      <alignment horizontal="center" vertical="center"/>
    </xf>
    <xf numFmtId="165" fontId="51" fillId="0" borderId="10" xfId="0" applyNumberFormat="1" applyFont="1" applyFill="1" applyBorder="1" applyAlignment="1">
      <alignment horizontal="fill" vertical="center" wrapText="1"/>
    </xf>
    <xf numFmtId="1" fontId="51" fillId="0" borderId="10" xfId="0" applyNumberFormat="1" applyFont="1" applyFill="1" applyBorder="1" applyAlignment="1">
      <alignment horizontal="fill" vertical="center" wrapText="1"/>
    </xf>
    <xf numFmtId="165" fontId="50" fillId="0" borderId="23" xfId="0" applyNumberFormat="1" applyFont="1" applyFill="1" applyBorder="1" applyAlignment="1">
      <alignment horizontal="center" vertical="center"/>
    </xf>
    <xf numFmtId="165" fontId="50" fillId="0" borderId="10" xfId="0" applyNumberFormat="1" applyFont="1" applyFill="1" applyBorder="1" applyAlignment="1">
      <alignment horizontal="fill" vertical="center" wrapText="1"/>
    </xf>
    <xf numFmtId="1" fontId="50" fillId="0" borderId="10" xfId="0" applyNumberFormat="1" applyFont="1" applyFill="1" applyBorder="1" applyAlignment="1">
      <alignment horizontal="fill" vertical="center" wrapText="1"/>
    </xf>
    <xf numFmtId="2" fontId="50" fillId="0" borderId="10" xfId="0" applyNumberFormat="1" applyFont="1" applyFill="1" applyBorder="1" applyAlignment="1">
      <alignment horizontal="fill" vertical="center" wrapText="1"/>
    </xf>
    <xf numFmtId="165" fontId="50" fillId="0" borderId="27" xfId="0" applyNumberFormat="1" applyFont="1" applyFill="1" applyBorder="1" applyAlignment="1">
      <alignment horizontal="center" vertical="center"/>
    </xf>
    <xf numFmtId="165" fontId="50" fillId="0" borderId="13" xfId="0" applyNumberFormat="1" applyFont="1" applyFill="1" applyBorder="1" applyAlignment="1">
      <alignment horizontal="center" vertical="center"/>
    </xf>
    <xf numFmtId="165" fontId="50" fillId="0" borderId="28" xfId="0" applyNumberFormat="1" applyFont="1" applyFill="1" applyBorder="1" applyAlignment="1">
      <alignment horizontal="center" vertical="center"/>
    </xf>
    <xf numFmtId="165" fontId="50" fillId="0" borderId="14" xfId="0" applyNumberFormat="1" applyFont="1" applyFill="1" applyBorder="1" applyAlignment="1">
      <alignment horizontal="center" vertical="center"/>
    </xf>
    <xf numFmtId="165" fontId="31" fillId="0" borderId="32" xfId="0" applyNumberFormat="1" applyFont="1" applyFill="1" applyBorder="1" applyAlignment="1">
      <alignment horizontal="center" vertical="center"/>
    </xf>
    <xf numFmtId="165" fontId="31" fillId="0" borderId="30" xfId="0" applyNumberFormat="1" applyFont="1" applyFill="1" applyBorder="1" applyAlignment="1">
      <alignment horizontal="center" vertical="center"/>
    </xf>
    <xf numFmtId="165" fontId="31" fillId="0" borderId="33" xfId="0" applyNumberFormat="1" applyFont="1" applyFill="1" applyBorder="1" applyAlignment="1">
      <alignment horizontal="center" vertical="center"/>
    </xf>
    <xf numFmtId="165" fontId="31" fillId="0" borderId="35" xfId="0" applyNumberFormat="1" applyFont="1" applyFill="1" applyBorder="1" applyAlignment="1">
      <alignment horizontal="center" vertical="center"/>
    </xf>
    <xf numFmtId="0" fontId="54" fillId="0" borderId="0" xfId="64" applyFont="1" applyFill="1" applyAlignment="1">
      <alignment horizontal="center"/>
    </xf>
    <xf numFmtId="165" fontId="27" fillId="0" borderId="0" xfId="0" applyNumberFormat="1" applyFont="1"/>
    <xf numFmtId="0" fontId="27" fillId="0" borderId="0" xfId="65"/>
    <xf numFmtId="165" fontId="27" fillId="0" borderId="0" xfId="65" applyNumberFormat="1"/>
    <xf numFmtId="165" fontId="57" fillId="0" borderId="0" xfId="65" applyNumberFormat="1" applyFont="1"/>
    <xf numFmtId="0" fontId="29" fillId="0" borderId="0" xfId="65" applyFont="1" applyAlignment="1">
      <alignment horizontal="left"/>
    </xf>
    <xf numFmtId="0" fontId="29" fillId="0" borderId="0" xfId="65" applyFont="1" applyAlignment="1">
      <alignment horizontal="center"/>
    </xf>
    <xf numFmtId="0" fontId="28" fillId="0" borderId="0" xfId="65" applyFont="1" applyAlignment="1">
      <alignment horizontal="center"/>
    </xf>
    <xf numFmtId="165" fontId="55" fillId="0" borderId="0" xfId="65" applyNumberFormat="1" applyFont="1" applyFill="1" applyAlignment="1">
      <alignment horizontal="center" vertical="center"/>
    </xf>
    <xf numFmtId="166" fontId="60" fillId="0" borderId="0" xfId="75" applyAlignment="1">
      <alignment horizontal="center"/>
    </xf>
    <xf numFmtId="166" fontId="60" fillId="0" borderId="0" xfId="75"/>
    <xf numFmtId="166" fontId="29" fillId="0" borderId="47" xfId="75" applyFont="1" applyBorder="1" applyAlignment="1">
      <alignment horizontal="center"/>
    </xf>
    <xf numFmtId="166" fontId="29" fillId="0" borderId="47" xfId="75" applyFont="1" applyFill="1" applyBorder="1" applyAlignment="1">
      <alignment horizontal="center"/>
    </xf>
    <xf numFmtId="166" fontId="30" fillId="0" borderId="16" xfId="75" applyFont="1" applyBorder="1" applyAlignment="1" applyProtection="1">
      <alignment horizontal="left"/>
    </xf>
    <xf numFmtId="166" fontId="30" fillId="0" borderId="16" xfId="75" applyFont="1" applyFill="1" applyBorder="1" applyAlignment="1" applyProtection="1">
      <alignment vertical="center"/>
    </xf>
    <xf numFmtId="166" fontId="30" fillId="0" borderId="0" xfId="75" applyFont="1" applyBorder="1" applyAlignment="1" applyProtection="1">
      <alignment horizontal="left"/>
    </xf>
    <xf numFmtId="166" fontId="30" fillId="0" borderId="0" xfId="75" applyFont="1" applyBorder="1" applyAlignment="1">
      <alignment horizontal="center"/>
    </xf>
    <xf numFmtId="166" fontId="30" fillId="0" borderId="0" xfId="75" applyFont="1" applyFill="1" applyBorder="1" applyAlignment="1">
      <alignment horizontal="center"/>
    </xf>
    <xf numFmtId="166" fontId="29" fillId="0" borderId="0" xfId="75" applyFont="1" applyAlignment="1" applyProtection="1">
      <alignment horizontal="left"/>
    </xf>
    <xf numFmtId="49" fontId="62" fillId="0" borderId="0" xfId="75" applyNumberFormat="1" applyFont="1" applyFill="1" applyBorder="1" applyAlignment="1" applyProtection="1">
      <alignment horizontal="center"/>
    </xf>
    <xf numFmtId="49" fontId="29" fillId="20" borderId="0" xfId="75" applyNumberFormat="1" applyFont="1" applyFill="1" applyBorder="1" applyAlignment="1" applyProtection="1">
      <alignment horizontal="center"/>
    </xf>
    <xf numFmtId="49" fontId="29" fillId="21" borderId="0" xfId="75" applyNumberFormat="1" applyFont="1" applyFill="1" applyBorder="1" applyAlignment="1" applyProtection="1">
      <alignment horizontal="center"/>
    </xf>
    <xf numFmtId="49" fontId="29" fillId="21" borderId="0" xfId="75" applyNumberFormat="1" applyFont="1" applyFill="1" applyBorder="1" applyAlignment="1">
      <alignment horizontal="center"/>
    </xf>
    <xf numFmtId="49" fontId="29" fillId="0" borderId="0" xfId="75" applyNumberFormat="1" applyFont="1" applyBorder="1" applyAlignment="1" applyProtection="1">
      <alignment horizontal="center"/>
    </xf>
    <xf numFmtId="49" fontId="29" fillId="22" borderId="0" xfId="75" applyNumberFormat="1" applyFont="1" applyFill="1" applyBorder="1" applyAlignment="1" applyProtection="1">
      <alignment horizontal="center"/>
    </xf>
    <xf numFmtId="49" fontId="29" fillId="23" borderId="0" xfId="75" applyNumberFormat="1" applyFont="1" applyFill="1" applyBorder="1" applyAlignment="1" applyProtection="1">
      <alignment horizontal="center"/>
    </xf>
    <xf numFmtId="166" fontId="60" fillId="0" borderId="0" xfId="75" applyFill="1" applyAlignment="1">
      <alignment horizontal="center"/>
    </xf>
    <xf numFmtId="49" fontId="29" fillId="0" borderId="0" xfId="75" applyNumberFormat="1" applyFont="1" applyFill="1" applyBorder="1" applyAlignment="1" applyProtection="1">
      <alignment horizontal="center"/>
    </xf>
    <xf numFmtId="49" fontId="29" fillId="0" borderId="0" xfId="75" applyNumberFormat="1" applyFont="1" applyFill="1" applyBorder="1" applyAlignment="1">
      <alignment horizontal="center"/>
    </xf>
    <xf numFmtId="166" fontId="60" fillId="0" borderId="0" xfId="75" applyFill="1"/>
    <xf numFmtId="166" fontId="29" fillId="0" borderId="0" xfId="75" applyFont="1" applyBorder="1" applyAlignment="1">
      <alignment horizontal="center"/>
    </xf>
    <xf numFmtId="49" fontId="29" fillId="0" borderId="0" xfId="75" applyNumberFormat="1" applyFont="1" applyBorder="1" applyAlignment="1">
      <alignment horizontal="center"/>
    </xf>
    <xf numFmtId="166" fontId="60" fillId="0" borderId="0" xfId="75" applyAlignment="1" applyProtection="1">
      <alignment horizontal="center"/>
    </xf>
    <xf numFmtId="166" fontId="60" fillId="0" borderId="0" xfId="75" applyFill="1" applyAlignment="1" applyProtection="1">
      <alignment horizontal="center"/>
    </xf>
    <xf numFmtId="166" fontId="29" fillId="0" borderId="0" xfId="75" applyFont="1" applyBorder="1" applyAlignment="1" applyProtection="1">
      <alignment horizontal="left"/>
    </xf>
    <xf numFmtId="166" fontId="29" fillId="0" borderId="0" xfId="75" applyFont="1" applyBorder="1"/>
    <xf numFmtId="166" fontId="29" fillId="0" borderId="0" xfId="75" applyFont="1" applyFill="1" applyBorder="1"/>
    <xf numFmtId="166" fontId="26" fillId="0" borderId="0" xfId="75" applyFont="1" applyBorder="1" applyAlignment="1" applyProtection="1">
      <alignment horizontal="left"/>
    </xf>
    <xf numFmtId="166" fontId="27" fillId="0" borderId="0" xfId="75" applyFont="1" applyBorder="1"/>
    <xf numFmtId="166" fontId="27" fillId="0" borderId="0" xfId="75" applyFont="1" applyAlignment="1" applyProtection="1">
      <alignment horizontal="left"/>
    </xf>
    <xf numFmtId="166" fontId="29" fillId="0" borderId="0" xfId="75" applyFont="1"/>
    <xf numFmtId="166" fontId="27" fillId="0" borderId="0" xfId="75" applyFont="1"/>
    <xf numFmtId="166" fontId="29" fillId="0" borderId="0" xfId="75" applyFont="1" applyAlignment="1">
      <alignment horizontal="center"/>
    </xf>
    <xf numFmtId="166" fontId="29" fillId="0" borderId="0" xfId="75" applyFont="1" applyFill="1"/>
    <xf numFmtId="0" fontId="18" fillId="0" borderId="0" xfId="76" applyFont="1"/>
    <xf numFmtId="0" fontId="18" fillId="0" borderId="0" xfId="76"/>
    <xf numFmtId="0" fontId="18" fillId="0" borderId="15" xfId="76" applyBorder="1" applyAlignment="1">
      <alignment horizontal="center"/>
    </xf>
    <xf numFmtId="0" fontId="18" fillId="0" borderId="25" xfId="76" applyBorder="1" applyAlignment="1">
      <alignment horizontal="center"/>
    </xf>
    <xf numFmtId="0" fontId="18" fillId="0" borderId="31" xfId="76" applyBorder="1" applyAlignment="1">
      <alignment horizontal="center"/>
    </xf>
    <xf numFmtId="165" fontId="59" fillId="0" borderId="0" xfId="76" applyNumberFormat="1" applyFont="1" applyBorder="1" applyAlignment="1">
      <alignment horizontal="center" vertical="center"/>
    </xf>
    <xf numFmtId="165" fontId="59" fillId="0" borderId="0" xfId="76" applyNumberFormat="1" applyFont="1" applyFill="1" applyBorder="1" applyAlignment="1">
      <alignment horizontal="center" vertical="center"/>
    </xf>
    <xf numFmtId="0" fontId="59" fillId="0" borderId="55" xfId="76" applyFont="1" applyBorder="1" applyAlignment="1">
      <alignment horizontal="center" vertical="center"/>
    </xf>
    <xf numFmtId="1" fontId="59" fillId="0" borderId="0" xfId="76" applyNumberFormat="1" applyFont="1" applyFill="1" applyBorder="1" applyAlignment="1">
      <alignment horizontal="center" vertical="center"/>
    </xf>
    <xf numFmtId="165" fontId="59" fillId="0" borderId="56" xfId="77" applyNumberFormat="1" applyFont="1" applyFill="1" applyBorder="1" applyAlignment="1">
      <alignment horizontal="center"/>
    </xf>
    <xf numFmtId="2" fontId="59" fillId="0" borderId="55" xfId="76" applyNumberFormat="1" applyFont="1" applyBorder="1" applyAlignment="1">
      <alignment horizontal="center" vertical="center"/>
    </xf>
    <xf numFmtId="2" fontId="59" fillId="0" borderId="0" xfId="76" applyNumberFormat="1" applyFont="1" applyFill="1" applyBorder="1" applyAlignment="1">
      <alignment horizontal="center" vertical="center"/>
    </xf>
    <xf numFmtId="165" fontId="59" fillId="0" borderId="55" xfId="76" applyNumberFormat="1" applyFont="1" applyBorder="1" applyAlignment="1">
      <alignment horizontal="center" vertical="center"/>
    </xf>
    <xf numFmtId="165" fontId="59" fillId="0" borderId="56" xfId="76" applyNumberFormat="1" applyFont="1" applyBorder="1" applyAlignment="1">
      <alignment horizontal="center" vertical="center"/>
    </xf>
    <xf numFmtId="1" fontId="59" fillId="0" borderId="55" xfId="76" applyNumberFormat="1" applyFont="1" applyBorder="1" applyAlignment="1">
      <alignment horizontal="center" vertical="center"/>
    </xf>
    <xf numFmtId="167" fontId="18" fillId="0" borderId="12" xfId="76" applyNumberFormat="1" applyBorder="1" applyProtection="1"/>
    <xf numFmtId="167" fontId="18" fillId="0" borderId="0" xfId="76" applyNumberFormat="1" applyProtection="1"/>
    <xf numFmtId="167" fontId="18" fillId="0" borderId="55" xfId="76" applyNumberFormat="1" applyBorder="1" applyProtection="1"/>
    <xf numFmtId="168" fontId="18" fillId="0" borderId="55" xfId="76" applyNumberFormat="1" applyBorder="1" applyProtection="1"/>
    <xf numFmtId="168" fontId="18" fillId="0" borderId="0" xfId="76" applyNumberFormat="1" applyProtection="1"/>
    <xf numFmtId="165" fontId="59" fillId="0" borderId="12" xfId="76" applyNumberFormat="1" applyFont="1" applyBorder="1" applyAlignment="1">
      <alignment horizontal="center" vertical="center"/>
    </xf>
    <xf numFmtId="165" fontId="66" fillId="0" borderId="10" xfId="76" applyNumberFormat="1" applyFont="1" applyBorder="1" applyAlignment="1">
      <alignment horizontal="center"/>
    </xf>
    <xf numFmtId="1" fontId="66" fillId="0" borderId="57" xfId="76" applyNumberFormat="1" applyFont="1" applyBorder="1" applyAlignment="1">
      <alignment horizontal="center"/>
    </xf>
    <xf numFmtId="1" fontId="66" fillId="0" borderId="10" xfId="76" applyNumberFormat="1" applyFont="1" applyBorder="1" applyAlignment="1">
      <alignment horizontal="center"/>
    </xf>
    <xf numFmtId="165" fontId="66" fillId="0" borderId="58" xfId="76" applyNumberFormat="1" applyFont="1" applyBorder="1" applyAlignment="1">
      <alignment horizontal="center"/>
    </xf>
    <xf numFmtId="2" fontId="66" fillId="0" borderId="57" xfId="76" applyNumberFormat="1" applyFont="1" applyBorder="1" applyAlignment="1">
      <alignment horizontal="center"/>
    </xf>
    <xf numFmtId="2" fontId="66" fillId="0" borderId="10" xfId="76" applyNumberFormat="1" applyFont="1" applyBorder="1" applyAlignment="1">
      <alignment horizontal="center"/>
    </xf>
    <xf numFmtId="165" fontId="66" fillId="0" borderId="57" xfId="76" applyNumberFormat="1" applyFont="1" applyBorder="1" applyAlignment="1">
      <alignment horizontal="center"/>
    </xf>
    <xf numFmtId="1" fontId="66" fillId="0" borderId="58" xfId="76" applyNumberFormat="1" applyFont="1" applyBorder="1" applyAlignment="1">
      <alignment horizontal="center"/>
    </xf>
    <xf numFmtId="0" fontId="59" fillId="0" borderId="0" xfId="76" applyFont="1" applyBorder="1" applyAlignment="1">
      <alignment horizontal="left" vertical="center"/>
    </xf>
    <xf numFmtId="0" fontId="59" fillId="0" borderId="45" xfId="76" applyFont="1" applyBorder="1" applyAlignment="1">
      <alignment horizontal="center" vertical="center"/>
    </xf>
    <xf numFmtId="165" fontId="59" fillId="0" borderId="12" xfId="77" applyNumberFormat="1" applyFont="1" applyFill="1" applyBorder="1" applyAlignment="1">
      <alignment horizontal="center" vertical="center"/>
    </xf>
    <xf numFmtId="2" fontId="59" fillId="0" borderId="45" xfId="76" applyNumberFormat="1" applyFont="1" applyBorder="1" applyAlignment="1">
      <alignment horizontal="center" vertical="center"/>
    </xf>
    <xf numFmtId="165" fontId="59" fillId="0" borderId="45" xfId="76" applyNumberFormat="1" applyFont="1" applyBorder="1" applyAlignment="1">
      <alignment horizontal="center" vertical="center"/>
    </xf>
    <xf numFmtId="1" fontId="59" fillId="0" borderId="45" xfId="76" applyNumberFormat="1" applyFont="1" applyBorder="1" applyAlignment="1">
      <alignment horizontal="center" vertical="center"/>
    </xf>
    <xf numFmtId="167" fontId="18" fillId="0" borderId="45" xfId="76" applyNumberFormat="1" applyBorder="1" applyProtection="1"/>
    <xf numFmtId="168" fontId="18" fillId="0" borderId="45" xfId="76" applyNumberFormat="1" applyBorder="1" applyProtection="1"/>
    <xf numFmtId="0" fontId="59" fillId="0" borderId="47" xfId="76" applyFont="1" applyBorder="1" applyAlignment="1">
      <alignment horizontal="left" vertical="center"/>
    </xf>
    <xf numFmtId="165" fontId="59" fillId="0" borderId="59" xfId="76" applyNumberFormat="1" applyFont="1" applyBorder="1" applyAlignment="1">
      <alignment horizontal="center" vertical="center"/>
    </xf>
    <xf numFmtId="165" fontId="59" fillId="0" borderId="47" xfId="76" applyNumberFormat="1" applyFont="1" applyFill="1" applyBorder="1" applyAlignment="1">
      <alignment horizontal="center" vertical="center"/>
    </xf>
    <xf numFmtId="0" fontId="59" fillId="0" borderId="27" xfId="76" applyFont="1" applyBorder="1" applyAlignment="1">
      <alignment horizontal="center" vertical="center"/>
    </xf>
    <xf numFmtId="1" fontId="59" fillId="0" borderId="47" xfId="76" applyNumberFormat="1" applyFont="1" applyFill="1" applyBorder="1" applyAlignment="1">
      <alignment horizontal="center" vertical="center"/>
    </xf>
    <xf numFmtId="165" fontId="18" fillId="0" borderId="59" xfId="76" applyNumberFormat="1" applyBorder="1" applyAlignment="1" applyProtection="1">
      <alignment horizontal="center"/>
    </xf>
    <xf numFmtId="2" fontId="59" fillId="0" borderId="27" xfId="76" applyNumberFormat="1" applyFont="1" applyBorder="1" applyAlignment="1">
      <alignment horizontal="center" vertical="center"/>
    </xf>
    <xf numFmtId="2" fontId="59" fillId="0" borderId="47" xfId="76" applyNumberFormat="1" applyFont="1" applyFill="1" applyBorder="1" applyAlignment="1">
      <alignment horizontal="center" vertical="center"/>
    </xf>
    <xf numFmtId="165" fontId="59" fillId="0" borderId="27" xfId="76" applyNumberFormat="1" applyFont="1" applyBorder="1" applyAlignment="1">
      <alignment horizontal="center" vertical="center"/>
    </xf>
    <xf numFmtId="1" fontId="59" fillId="0" borderId="27" xfId="76" applyNumberFormat="1" applyFont="1" applyBorder="1" applyAlignment="1">
      <alignment horizontal="center" vertical="center"/>
    </xf>
    <xf numFmtId="167" fontId="18" fillId="0" borderId="59" xfId="76" applyNumberFormat="1" applyBorder="1" applyProtection="1"/>
    <xf numFmtId="167" fontId="18" fillId="0" borderId="47" xfId="76" applyNumberFormat="1" applyBorder="1" applyProtection="1"/>
    <xf numFmtId="167" fontId="18" fillId="0" borderId="27" xfId="76" applyNumberFormat="1" applyBorder="1" applyProtection="1"/>
    <xf numFmtId="168" fontId="18" fillId="0" borderId="27" xfId="76" applyNumberFormat="1" applyBorder="1" applyProtection="1"/>
    <xf numFmtId="168" fontId="18" fillId="0" borderId="47" xfId="76" applyNumberFormat="1" applyBorder="1" applyProtection="1"/>
    <xf numFmtId="165" fontId="59" fillId="0" borderId="0" xfId="77" applyNumberFormat="1" applyFont="1" applyFill="1" applyBorder="1" applyAlignment="1">
      <alignment horizontal="left"/>
    </xf>
    <xf numFmtId="165" fontId="59" fillId="0" borderId="0" xfId="77" applyNumberFormat="1" applyFont="1" applyFill="1" applyBorder="1"/>
    <xf numFmtId="165" fontId="59" fillId="0" borderId="0" xfId="77" applyNumberFormat="1" applyFont="1" applyFill="1" applyBorder="1" applyAlignment="1">
      <alignment horizontal="center" vertical="center"/>
    </xf>
    <xf numFmtId="1" fontId="59" fillId="0" borderId="0" xfId="77" applyNumberFormat="1" applyFont="1" applyFill="1" applyBorder="1" applyAlignment="1">
      <alignment horizontal="center" vertical="center"/>
    </xf>
    <xf numFmtId="2" fontId="59" fillId="0" borderId="0" xfId="77" applyNumberFormat="1" applyFont="1" applyFill="1" applyBorder="1" applyAlignment="1">
      <alignment horizontal="center" vertical="center"/>
    </xf>
    <xf numFmtId="0" fontId="18" fillId="0" borderId="0" xfId="76" applyBorder="1"/>
    <xf numFmtId="165" fontId="59" fillId="0" borderId="0" xfId="76" applyNumberFormat="1" applyFont="1" applyAlignment="1">
      <alignment horizontal="center" vertical="center"/>
    </xf>
    <xf numFmtId="165" fontId="18" fillId="0" borderId="59" xfId="76" applyNumberFormat="1" applyFont="1" applyBorder="1" applyAlignment="1">
      <alignment horizontal="center"/>
    </xf>
    <xf numFmtId="165" fontId="59" fillId="0" borderId="47" xfId="76" applyNumberFormat="1" applyFont="1" applyBorder="1" applyAlignment="1">
      <alignment horizontal="center" vertical="center"/>
    </xf>
    <xf numFmtId="0" fontId="59" fillId="0" borderId="47" xfId="76" applyFont="1" applyBorder="1" applyAlignment="1">
      <alignment horizontal="center" vertical="center"/>
    </xf>
    <xf numFmtId="0" fontId="18" fillId="0" borderId="27" xfId="76" applyFont="1" applyBorder="1" applyAlignment="1">
      <alignment horizontal="center"/>
    </xf>
    <xf numFmtId="2" fontId="59" fillId="0" borderId="47" xfId="76" applyNumberFormat="1" applyFont="1" applyBorder="1" applyAlignment="1">
      <alignment horizontal="center" vertical="center"/>
    </xf>
    <xf numFmtId="1" fontId="59" fillId="0" borderId="47" xfId="76" applyNumberFormat="1" applyFont="1" applyBorder="1" applyAlignment="1">
      <alignment horizontal="center" vertical="center"/>
    </xf>
    <xf numFmtId="165" fontId="18" fillId="0" borderId="0" xfId="76" applyNumberFormat="1" applyFont="1" applyAlignment="1">
      <alignment horizontal="center" vertical="center"/>
    </xf>
    <xf numFmtId="165" fontId="59" fillId="0" borderId="0" xfId="76" applyNumberFormat="1" applyFont="1" applyAlignment="1">
      <alignment horizontal="center" vertical="center" wrapText="1"/>
    </xf>
    <xf numFmtId="0" fontId="18" fillId="0" borderId="55" xfId="76" applyFont="1" applyBorder="1" applyAlignment="1">
      <alignment horizontal="center" vertical="center"/>
    </xf>
    <xf numFmtId="0" fontId="59" fillId="0" borderId="0" xfId="76" applyFont="1" applyAlignment="1">
      <alignment horizontal="center" vertical="center"/>
    </xf>
    <xf numFmtId="0" fontId="59" fillId="0" borderId="0" xfId="76" applyFont="1" applyAlignment="1">
      <alignment horizontal="center" vertical="center" wrapText="1"/>
    </xf>
    <xf numFmtId="165" fontId="18" fillId="0" borderId="56" xfId="76" applyNumberFormat="1" applyFont="1" applyBorder="1" applyAlignment="1">
      <alignment horizontal="center" vertical="center"/>
    </xf>
    <xf numFmtId="2" fontId="18" fillId="0" borderId="55" xfId="76" applyNumberFormat="1" applyFont="1" applyBorder="1" applyAlignment="1">
      <alignment horizontal="center" vertical="center"/>
    </xf>
    <xf numFmtId="2" fontId="59" fillId="0" borderId="0" xfId="76" applyNumberFormat="1" applyFont="1" applyAlignment="1">
      <alignment horizontal="center" vertical="center"/>
    </xf>
    <xf numFmtId="2" fontId="59" fillId="0" borderId="0" xfId="76" applyNumberFormat="1" applyFont="1" applyAlignment="1">
      <alignment horizontal="center" vertical="center" wrapText="1"/>
    </xf>
    <xf numFmtId="165" fontId="18" fillId="0" borderId="55" xfId="76" applyNumberFormat="1" applyFont="1" applyBorder="1" applyAlignment="1">
      <alignment horizontal="center" vertical="center"/>
    </xf>
    <xf numFmtId="1" fontId="59" fillId="0" borderId="0" xfId="76" applyNumberFormat="1" applyFont="1" applyAlignment="1">
      <alignment horizontal="center" vertical="center"/>
    </xf>
    <xf numFmtId="1" fontId="18" fillId="0" borderId="0" xfId="76" applyNumberFormat="1" applyAlignment="1">
      <alignment horizontal="center" vertical="center"/>
    </xf>
    <xf numFmtId="1" fontId="18" fillId="0" borderId="55" xfId="76" applyNumberFormat="1" applyFont="1" applyBorder="1" applyAlignment="1">
      <alignment horizontal="center" vertical="center"/>
    </xf>
    <xf numFmtId="165" fontId="58" fillId="0" borderId="0" xfId="76" applyNumberFormat="1" applyFont="1" applyBorder="1" applyAlignment="1">
      <alignment horizontal="centerContinuous" wrapText="1"/>
    </xf>
    <xf numFmtId="0" fontId="18" fillId="0" borderId="45" xfId="76" applyFont="1" applyBorder="1" applyAlignment="1">
      <alignment horizontal="center" vertical="center"/>
    </xf>
    <xf numFmtId="1" fontId="58" fillId="0" borderId="0" xfId="76" applyNumberFormat="1" applyFont="1" applyBorder="1" applyAlignment="1">
      <alignment horizontal="center"/>
    </xf>
    <xf numFmtId="165" fontId="18" fillId="0" borderId="12" xfId="76" applyNumberFormat="1" applyFont="1" applyBorder="1" applyAlignment="1">
      <alignment horizontal="center" vertical="center"/>
    </xf>
    <xf numFmtId="2" fontId="18" fillId="0" borderId="45" xfId="76" applyNumberFormat="1" applyFont="1" applyBorder="1" applyAlignment="1">
      <alignment horizontal="center" vertical="center"/>
    </xf>
    <xf numFmtId="2" fontId="58" fillId="0" borderId="0" xfId="76" applyNumberFormat="1" applyFont="1" applyBorder="1" applyAlignment="1">
      <alignment horizontal="centerContinuous" wrapText="1"/>
    </xf>
    <xf numFmtId="165" fontId="18" fillId="0" borderId="45" xfId="76" applyNumberFormat="1" applyFont="1" applyBorder="1" applyAlignment="1">
      <alignment horizontal="center" vertical="center"/>
    </xf>
    <xf numFmtId="165" fontId="58" fillId="0" borderId="0" xfId="76" applyNumberFormat="1" applyFont="1" applyBorder="1" applyAlignment="1">
      <alignment horizontal="center" wrapText="1"/>
    </xf>
    <xf numFmtId="165" fontId="58" fillId="0" borderId="12" xfId="76" applyNumberFormat="1" applyFont="1" applyBorder="1" applyAlignment="1">
      <alignment horizontal="centerContinuous" wrapText="1"/>
    </xf>
    <xf numFmtId="165" fontId="58" fillId="0" borderId="45" xfId="76" applyNumberFormat="1" applyFont="1" applyBorder="1" applyAlignment="1">
      <alignment horizontal="centerContinuous" wrapText="1"/>
    </xf>
    <xf numFmtId="1" fontId="58" fillId="0" borderId="45" xfId="76" applyNumberFormat="1" applyFont="1" applyBorder="1" applyAlignment="1">
      <alignment horizontal="centerContinuous" wrapText="1"/>
    </xf>
    <xf numFmtId="1" fontId="58" fillId="0" borderId="0" xfId="76" applyNumberFormat="1" applyFont="1" applyBorder="1" applyAlignment="1">
      <alignment horizontal="centerContinuous" wrapText="1"/>
    </xf>
    <xf numFmtId="1" fontId="18" fillId="0" borderId="45" xfId="76" applyNumberFormat="1" applyFont="1" applyBorder="1" applyAlignment="1">
      <alignment horizontal="center" vertical="center"/>
    </xf>
    <xf numFmtId="168" fontId="18" fillId="0" borderId="59" xfId="76" applyNumberFormat="1" applyBorder="1" applyProtection="1"/>
    <xf numFmtId="165" fontId="59" fillId="0" borderId="47" xfId="76" applyNumberFormat="1" applyFont="1" applyBorder="1" applyAlignment="1">
      <alignment horizontal="center" vertical="center" wrapText="1"/>
    </xf>
    <xf numFmtId="0" fontId="59" fillId="0" borderId="47" xfId="76" applyFont="1" applyBorder="1" applyAlignment="1">
      <alignment horizontal="center" vertical="center" wrapText="1"/>
    </xf>
    <xf numFmtId="169" fontId="18" fillId="0" borderId="27" xfId="76" applyNumberFormat="1" applyBorder="1" applyProtection="1"/>
    <xf numFmtId="2" fontId="59" fillId="0" borderId="47" xfId="76" applyNumberFormat="1" applyFont="1" applyBorder="1" applyAlignment="1">
      <alignment horizontal="center" vertical="center" wrapText="1"/>
    </xf>
    <xf numFmtId="165" fontId="18" fillId="0" borderId="27" xfId="76" applyNumberFormat="1" applyBorder="1" applyProtection="1"/>
    <xf numFmtId="2" fontId="59" fillId="0" borderId="46" xfId="76" applyNumberFormat="1" applyFont="1" applyBorder="1" applyAlignment="1">
      <alignment horizontal="center" vertical="center"/>
    </xf>
    <xf numFmtId="165" fontId="59" fillId="0" borderId="27" xfId="40" applyNumberFormat="1" applyFont="1" applyFill="1" applyBorder="1" applyAlignment="1">
      <alignment horizontal="center" vertical="center"/>
    </xf>
    <xf numFmtId="1" fontId="18" fillId="0" borderId="47" xfId="76" applyNumberFormat="1" applyBorder="1" applyAlignment="1">
      <alignment horizontal="center" vertical="center"/>
    </xf>
    <xf numFmtId="0" fontId="18" fillId="0" borderId="0" xfId="76" applyAlignment="1">
      <alignment horizontal="center"/>
    </xf>
    <xf numFmtId="0" fontId="55" fillId="24" borderId="19" xfId="77" applyFont="1" applyFill="1" applyBorder="1" applyAlignment="1">
      <alignment horizontal="left" vertical="center"/>
    </xf>
    <xf numFmtId="0" fontId="62" fillId="0" borderId="19" xfId="77" applyFont="1" applyFill="1" applyBorder="1" applyAlignment="1">
      <alignment horizontal="center" vertical="center"/>
    </xf>
    <xf numFmtId="165" fontId="55" fillId="16" borderId="11" xfId="77" applyNumberFormat="1" applyFont="1" applyFill="1" applyBorder="1" applyAlignment="1">
      <alignment horizontal="left" vertical="center"/>
    </xf>
    <xf numFmtId="0" fontId="55" fillId="16" borderId="11" xfId="77" applyFont="1" applyFill="1" applyBorder="1" applyAlignment="1">
      <alignment horizontal="center" vertical="center"/>
    </xf>
    <xf numFmtId="165" fontId="55" fillId="12" borderId="11" xfId="77" applyNumberFormat="1" applyFont="1" applyFill="1" applyBorder="1" applyAlignment="1">
      <alignment horizontal="left" vertical="center"/>
    </xf>
    <xf numFmtId="0" fontId="55" fillId="13" borderId="23" xfId="77" applyFont="1" applyFill="1" applyBorder="1" applyAlignment="1">
      <alignment horizontal="left" vertical="center"/>
    </xf>
    <xf numFmtId="0" fontId="29" fillId="0" borderId="0" xfId="77" applyFont="1" applyBorder="1" applyAlignment="1">
      <alignment horizontal="center" vertical="center"/>
    </xf>
    <xf numFmtId="0" fontId="55" fillId="0" borderId="18" xfId="83" applyFont="1" applyFill="1" applyBorder="1" applyAlignment="1">
      <alignment horizontal="left" vertical="center"/>
    </xf>
    <xf numFmtId="2" fontId="27" fillId="0" borderId="18" xfId="40" applyNumberFormat="1" applyFont="1" applyFill="1" applyBorder="1" applyAlignment="1">
      <alignment vertical="center"/>
    </xf>
    <xf numFmtId="0" fontId="0" fillId="0" borderId="0" xfId="0" applyFill="1"/>
    <xf numFmtId="0" fontId="55" fillId="26" borderId="19" xfId="77" applyFont="1" applyFill="1" applyBorder="1" applyAlignment="1">
      <alignment horizontal="left" vertical="center"/>
    </xf>
    <xf numFmtId="0" fontId="59" fillId="0" borderId="49" xfId="100" applyFont="1" applyFill="1" applyBorder="1"/>
    <xf numFmtId="0" fontId="7" fillId="0" borderId="0" xfId="100" applyFont="1"/>
    <xf numFmtId="0" fontId="7" fillId="0" borderId="0" xfId="100"/>
    <xf numFmtId="0" fontId="7" fillId="0" borderId="15" xfId="100" applyBorder="1" applyAlignment="1">
      <alignment horizontal="center"/>
    </xf>
    <xf numFmtId="0" fontId="7" fillId="0" borderId="25" xfId="100" applyBorder="1" applyAlignment="1">
      <alignment horizontal="center"/>
    </xf>
    <xf numFmtId="0" fontId="7" fillId="0" borderId="31" xfId="100" applyBorder="1" applyAlignment="1">
      <alignment horizontal="center"/>
    </xf>
    <xf numFmtId="0" fontId="66" fillId="0" borderId="49" xfId="100" applyFont="1" applyBorder="1"/>
    <xf numFmtId="165" fontId="59" fillId="0" borderId="0" xfId="100" applyNumberFormat="1" applyFont="1" applyBorder="1" applyAlignment="1">
      <alignment horizontal="center" vertical="center"/>
    </xf>
    <xf numFmtId="165" fontId="59" fillId="0" borderId="0" xfId="100" applyNumberFormat="1" applyFont="1" applyFill="1" applyBorder="1" applyAlignment="1">
      <alignment horizontal="center" vertical="center"/>
    </xf>
    <xf numFmtId="0" fontId="59" fillId="0" borderId="55" xfId="100" applyFont="1" applyBorder="1" applyAlignment="1">
      <alignment horizontal="center" vertical="center"/>
    </xf>
    <xf numFmtId="1" fontId="59" fillId="0" borderId="0" xfId="100" applyNumberFormat="1" applyFont="1" applyFill="1" applyBorder="1" applyAlignment="1">
      <alignment horizontal="center" vertical="center"/>
    </xf>
    <xf numFmtId="2" fontId="59" fillId="0" borderId="55" xfId="100" applyNumberFormat="1" applyFont="1" applyBorder="1" applyAlignment="1">
      <alignment horizontal="center" vertical="center"/>
    </xf>
    <xf numFmtId="2" fontId="59" fillId="0" borderId="0" xfId="100" applyNumberFormat="1" applyFont="1" applyFill="1" applyBorder="1" applyAlignment="1">
      <alignment horizontal="center" vertical="center"/>
    </xf>
    <xf numFmtId="165" fontId="59" fillId="0" borderId="55" xfId="100" applyNumberFormat="1" applyFont="1" applyBorder="1" applyAlignment="1">
      <alignment horizontal="center" vertical="center"/>
    </xf>
    <xf numFmtId="165" fontId="59" fillId="0" borderId="56" xfId="100" applyNumberFormat="1" applyFont="1" applyBorder="1" applyAlignment="1">
      <alignment horizontal="center" vertical="center"/>
    </xf>
    <xf numFmtId="1" fontId="59" fillId="0" borderId="55" xfId="100" applyNumberFormat="1" applyFont="1" applyBorder="1" applyAlignment="1">
      <alignment horizontal="center" vertical="center"/>
    </xf>
    <xf numFmtId="167" fontId="7" fillId="0" borderId="12" xfId="100" applyNumberFormat="1" applyBorder="1" applyAlignment="1" applyProtection="1">
      <alignment horizontal="center" vertical="center"/>
    </xf>
    <xf numFmtId="167" fontId="7" fillId="0" borderId="0" xfId="100" applyNumberFormat="1" applyAlignment="1" applyProtection="1">
      <alignment horizontal="center" vertical="center"/>
    </xf>
    <xf numFmtId="167" fontId="7" fillId="0" borderId="55" xfId="100" applyNumberFormat="1" applyBorder="1" applyAlignment="1" applyProtection="1">
      <alignment horizontal="center" vertical="center"/>
    </xf>
    <xf numFmtId="168" fontId="7" fillId="0" borderId="55" xfId="100" applyNumberFormat="1" applyBorder="1" applyAlignment="1" applyProtection="1">
      <alignment horizontal="center" vertical="center"/>
    </xf>
    <xf numFmtId="168" fontId="7" fillId="0" borderId="0" xfId="100" applyNumberFormat="1" applyAlignment="1" applyProtection="1">
      <alignment horizontal="center" vertical="center"/>
    </xf>
    <xf numFmtId="165" fontId="59" fillId="0" borderId="12" xfId="100" applyNumberFormat="1" applyFont="1" applyBorder="1" applyAlignment="1">
      <alignment horizontal="center" vertical="center"/>
    </xf>
    <xf numFmtId="0" fontId="66" fillId="0" borderId="54" xfId="100" applyFont="1" applyFill="1" applyBorder="1"/>
    <xf numFmtId="165" fontId="66" fillId="0" borderId="10" xfId="100" applyNumberFormat="1" applyFont="1" applyBorder="1" applyAlignment="1">
      <alignment horizontal="center"/>
    </xf>
    <xf numFmtId="1" fontId="66" fillId="0" borderId="57" xfId="100" applyNumberFormat="1" applyFont="1" applyBorder="1" applyAlignment="1">
      <alignment horizontal="center"/>
    </xf>
    <xf numFmtId="1" fontId="66" fillId="0" borderId="10" xfId="100" applyNumberFormat="1" applyFont="1" applyBorder="1" applyAlignment="1">
      <alignment horizontal="center"/>
    </xf>
    <xf numFmtId="165" fontId="66" fillId="0" borderId="58" xfId="100" applyNumberFormat="1" applyFont="1" applyBorder="1" applyAlignment="1">
      <alignment horizontal="center"/>
    </xf>
    <xf numFmtId="2" fontId="66" fillId="0" borderId="57" xfId="100" applyNumberFormat="1" applyFont="1" applyBorder="1" applyAlignment="1">
      <alignment horizontal="center"/>
    </xf>
    <xf numFmtId="2" fontId="66" fillId="0" borderId="10" xfId="100" applyNumberFormat="1" applyFont="1" applyBorder="1" applyAlignment="1">
      <alignment horizontal="center"/>
    </xf>
    <xf numFmtId="165" fontId="66" fillId="0" borderId="57" xfId="100" applyNumberFormat="1" applyFont="1" applyBorder="1" applyAlignment="1">
      <alignment horizontal="center"/>
    </xf>
    <xf numFmtId="1" fontId="66" fillId="0" borderId="58" xfId="100" applyNumberFormat="1" applyFont="1" applyBorder="1" applyAlignment="1">
      <alignment horizontal="center"/>
    </xf>
    <xf numFmtId="0" fontId="59" fillId="0" borderId="0" xfId="100" applyFont="1" applyBorder="1" applyAlignment="1">
      <alignment horizontal="left" vertical="center"/>
    </xf>
    <xf numFmtId="0" fontId="59" fillId="0" borderId="45" xfId="100" applyFont="1" applyBorder="1" applyAlignment="1">
      <alignment horizontal="center" vertical="center"/>
    </xf>
    <xf numFmtId="2" fontId="59" fillId="0" borderId="45" xfId="100" applyNumberFormat="1" applyFont="1" applyBorder="1" applyAlignment="1">
      <alignment horizontal="center" vertical="center"/>
    </xf>
    <xf numFmtId="165" fontId="59" fillId="0" borderId="45" xfId="100" applyNumberFormat="1" applyFont="1" applyBorder="1" applyAlignment="1">
      <alignment horizontal="center" vertical="center"/>
    </xf>
    <xf numFmtId="1" fontId="59" fillId="0" borderId="45" xfId="100" applyNumberFormat="1" applyFont="1" applyBorder="1" applyAlignment="1">
      <alignment horizontal="center" vertical="center"/>
    </xf>
    <xf numFmtId="167" fontId="7" fillId="0" borderId="45" xfId="100" applyNumberFormat="1" applyBorder="1" applyAlignment="1" applyProtection="1">
      <alignment horizontal="center" vertical="center"/>
    </xf>
    <xf numFmtId="168" fontId="7" fillId="0" borderId="45" xfId="100" applyNumberFormat="1" applyBorder="1" applyAlignment="1" applyProtection="1">
      <alignment horizontal="center" vertical="center"/>
    </xf>
    <xf numFmtId="0" fontId="59" fillId="0" borderId="47" xfId="100" applyFont="1" applyBorder="1" applyAlignment="1">
      <alignment horizontal="left" vertical="center"/>
    </xf>
    <xf numFmtId="165" fontId="59" fillId="0" borderId="59" xfId="100" applyNumberFormat="1" applyFont="1" applyBorder="1" applyAlignment="1">
      <alignment horizontal="center" vertical="center"/>
    </xf>
    <xf numFmtId="165" fontId="59" fillId="0" borderId="47" xfId="100" applyNumberFormat="1" applyFont="1" applyFill="1" applyBorder="1" applyAlignment="1">
      <alignment horizontal="center" vertical="center"/>
    </xf>
    <xf numFmtId="0" fontId="59" fillId="0" borderId="27" xfId="100" applyFont="1" applyBorder="1" applyAlignment="1">
      <alignment horizontal="center" vertical="center"/>
    </xf>
    <xf numFmtId="1" fontId="59" fillId="0" borderId="47" xfId="100" applyNumberFormat="1" applyFont="1" applyFill="1" applyBorder="1" applyAlignment="1">
      <alignment horizontal="center" vertical="center"/>
    </xf>
    <xf numFmtId="165" fontId="7" fillId="0" borderId="59" xfId="100" applyNumberFormat="1" applyBorder="1" applyAlignment="1" applyProtection="1">
      <alignment horizontal="center"/>
    </xf>
    <xf numFmtId="2" fontId="59" fillId="0" borderId="27" xfId="100" applyNumberFormat="1" applyFont="1" applyBorder="1" applyAlignment="1">
      <alignment horizontal="center" vertical="center"/>
    </xf>
    <xf numFmtId="2" fontId="59" fillId="0" borderId="47" xfId="100" applyNumberFormat="1" applyFont="1" applyFill="1" applyBorder="1" applyAlignment="1">
      <alignment horizontal="center" vertical="center"/>
    </xf>
    <xf numFmtId="165" fontId="59" fillId="0" borderId="27" xfId="100" applyNumberFormat="1" applyFont="1" applyBorder="1" applyAlignment="1">
      <alignment horizontal="center" vertical="center"/>
    </xf>
    <xf numFmtId="1" fontId="59" fillId="0" borderId="27" xfId="100" applyNumberFormat="1" applyFont="1" applyBorder="1" applyAlignment="1">
      <alignment horizontal="center" vertical="center"/>
    </xf>
    <xf numFmtId="167" fontId="7" fillId="0" borderId="59" xfId="100" applyNumberFormat="1" applyBorder="1" applyAlignment="1" applyProtection="1">
      <alignment horizontal="center" vertical="center"/>
    </xf>
    <xf numFmtId="167" fontId="7" fillId="0" borderId="47" xfId="100" applyNumberFormat="1" applyBorder="1" applyAlignment="1" applyProtection="1">
      <alignment horizontal="center" vertical="center"/>
    </xf>
    <xf numFmtId="167" fontId="7" fillId="0" borderId="27" xfId="100" applyNumberFormat="1" applyBorder="1" applyAlignment="1" applyProtection="1">
      <alignment horizontal="center" vertical="center"/>
    </xf>
    <xf numFmtId="168" fontId="7" fillId="0" borderId="27" xfId="100" applyNumberFormat="1" applyBorder="1" applyAlignment="1" applyProtection="1">
      <alignment horizontal="center" vertical="center"/>
    </xf>
    <xf numFmtId="168" fontId="7" fillId="0" borderId="47" xfId="100" applyNumberFormat="1" applyBorder="1" applyAlignment="1" applyProtection="1">
      <alignment horizontal="center" vertical="center"/>
    </xf>
    <xf numFmtId="2" fontId="70" fillId="0" borderId="0" xfId="0" applyNumberFormat="1" applyFont="1" applyFill="1" applyBorder="1" applyAlignment="1">
      <alignment horizontal="center"/>
    </xf>
    <xf numFmtId="0" fontId="29" fillId="0" borderId="0" xfId="0" applyFont="1" applyFill="1" applyAlignment="1">
      <alignment horizontal="left" vertical="center"/>
    </xf>
    <xf numFmtId="0" fontId="29" fillId="0" borderId="0" xfId="0" applyFont="1" applyFill="1" applyAlignment="1">
      <alignment horizontal="center" vertical="center"/>
    </xf>
    <xf numFmtId="0" fontId="28" fillId="0" borderId="0" xfId="0" applyFont="1" applyFill="1" applyAlignment="1">
      <alignment horizontal="center" vertical="center"/>
    </xf>
    <xf numFmtId="165" fontId="0" fillId="0" borderId="0" xfId="0" applyNumberFormat="1" applyFill="1"/>
    <xf numFmtId="165" fontId="27" fillId="0" borderId="0" xfId="0" applyNumberFormat="1" applyFont="1" applyFill="1"/>
    <xf numFmtId="0" fontId="29" fillId="0" borderId="0" xfId="0" applyFont="1" applyFill="1" applyAlignment="1">
      <alignment horizontal="left"/>
    </xf>
    <xf numFmtId="0" fontId="29" fillId="0" borderId="0" xfId="0" applyFont="1" applyFill="1" applyAlignment="1">
      <alignment horizontal="center"/>
    </xf>
    <xf numFmtId="0" fontId="28" fillId="0" borderId="0" xfId="0" applyFont="1" applyFill="1" applyAlignment="1">
      <alignment horizont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left" vertical="top"/>
    </xf>
    <xf numFmtId="0" fontId="69" fillId="0" borderId="17" xfId="62" applyFont="1" applyFill="1" applyBorder="1" applyAlignment="1">
      <alignment horizontal="left" vertical="center"/>
    </xf>
    <xf numFmtId="165" fontId="50" fillId="0" borderId="0" xfId="65" applyNumberFormat="1" applyFont="1" applyFill="1" applyAlignment="1">
      <alignment horizontal="center" vertical="center"/>
    </xf>
    <xf numFmtId="0" fontId="55" fillId="0" borderId="22" xfId="0" applyFont="1" applyFill="1" applyBorder="1" applyAlignment="1">
      <alignment horizontal="left" vertical="center"/>
    </xf>
    <xf numFmtId="0" fontId="62" fillId="0" borderId="48" xfId="77" applyFont="1" applyFill="1" applyBorder="1" applyAlignment="1">
      <alignment horizontal="center" vertical="center"/>
    </xf>
    <xf numFmtId="1" fontId="82" fillId="14" borderId="58" xfId="86" applyNumberFormat="1" applyFont="1" applyFill="1" applyBorder="1" applyAlignment="1">
      <alignment horizontal="centerContinuous" vertical="center" wrapText="1"/>
    </xf>
    <xf numFmtId="165" fontId="82" fillId="14" borderId="10" xfId="86" applyNumberFormat="1" applyFont="1" applyFill="1" applyBorder="1" applyAlignment="1">
      <alignment horizontal="centerContinuous" vertical="center" wrapText="1"/>
    </xf>
    <xf numFmtId="165" fontId="82" fillId="14" borderId="10" xfId="86" applyNumberFormat="1" applyFont="1" applyFill="1" applyBorder="1" applyAlignment="1">
      <alignment horizontal="center" vertical="center" wrapText="1"/>
    </xf>
    <xf numFmtId="1" fontId="56" fillId="14" borderId="26" xfId="64" applyNumberFormat="1" applyFont="1" applyFill="1" applyBorder="1" applyAlignment="1">
      <alignment horizontal="center"/>
    </xf>
    <xf numFmtId="1" fontId="56" fillId="14" borderId="42" xfId="64" applyNumberFormat="1" applyFont="1" applyFill="1" applyBorder="1" applyAlignment="1">
      <alignment horizontal="center"/>
    </xf>
    <xf numFmtId="1" fontId="56" fillId="14" borderId="11" xfId="64" applyNumberFormat="1" applyFont="1" applyFill="1" applyBorder="1" applyAlignment="1">
      <alignment horizontal="center"/>
    </xf>
    <xf numFmtId="1" fontId="56" fillId="14" borderId="37" xfId="64" applyNumberFormat="1" applyFont="1" applyFill="1" applyBorder="1" applyAlignment="1">
      <alignment horizontal="center"/>
    </xf>
    <xf numFmtId="0" fontId="55" fillId="14" borderId="63" xfId="117" applyFont="1" applyFill="1" applyBorder="1" applyAlignment="1">
      <alignment horizontal="left" vertical="center"/>
    </xf>
    <xf numFmtId="0" fontId="55" fillId="14" borderId="18" xfId="117" applyFont="1" applyFill="1" applyBorder="1" applyAlignment="1">
      <alignment horizontal="center" vertical="center"/>
    </xf>
    <xf numFmtId="0" fontId="30" fillId="14" borderId="63" xfId="117" applyFont="1" applyFill="1" applyBorder="1" applyAlignment="1">
      <alignment horizontal="center" vertical="center"/>
    </xf>
    <xf numFmtId="165" fontId="83" fillId="14" borderId="21" xfId="117" applyNumberFormat="1" applyFont="1" applyFill="1" applyBorder="1" applyAlignment="1">
      <alignment horizontal="center" vertical="center"/>
    </xf>
    <xf numFmtId="1" fontId="83" fillId="14" borderId="21" xfId="117" applyNumberFormat="1" applyFont="1" applyFill="1" applyBorder="1" applyAlignment="1">
      <alignment horizontal="center" vertical="center"/>
    </xf>
    <xf numFmtId="1" fontId="83" fillId="14" borderId="22" xfId="117" applyNumberFormat="1" applyFont="1" applyFill="1" applyBorder="1" applyAlignment="1">
      <alignment horizontal="center" vertical="center"/>
    </xf>
    <xf numFmtId="165" fontId="83" fillId="14" borderId="34" xfId="117" applyNumberFormat="1" applyFont="1" applyFill="1" applyBorder="1" applyAlignment="1">
      <alignment horizontal="center" vertical="center"/>
    </xf>
    <xf numFmtId="2" fontId="83" fillId="14" borderId="21" xfId="117" applyNumberFormat="1" applyFont="1" applyFill="1" applyBorder="1" applyAlignment="1">
      <alignment horizontal="center" vertical="center"/>
    </xf>
    <xf numFmtId="165" fontId="83" fillId="14" borderId="22" xfId="117" applyNumberFormat="1" applyFont="1" applyFill="1" applyBorder="1" applyAlignment="1">
      <alignment horizontal="center" vertical="center"/>
    </xf>
    <xf numFmtId="1" fontId="62" fillId="14" borderId="21" xfId="117" applyNumberFormat="1" applyFont="1" applyFill="1" applyBorder="1" applyAlignment="1">
      <alignment horizontal="center" vertical="center"/>
    </xf>
    <xf numFmtId="165" fontId="62" fillId="14" borderId="22" xfId="117" applyNumberFormat="1" applyFont="1" applyFill="1" applyBorder="1" applyAlignment="1">
      <alignment horizontal="center" vertical="center"/>
    </xf>
    <xf numFmtId="1" fontId="83" fillId="14" borderId="34" xfId="117" applyNumberFormat="1" applyFont="1" applyFill="1" applyBorder="1" applyAlignment="1">
      <alignment horizontal="center" vertical="center"/>
    </xf>
    <xf numFmtId="0" fontId="4" fillId="0" borderId="0" xfId="118"/>
    <xf numFmtId="0" fontId="70" fillId="14" borderId="26" xfId="0" applyFont="1" applyFill="1" applyBorder="1" applyAlignment="1">
      <alignment horizontal="left" vertical="top"/>
    </xf>
    <xf numFmtId="0" fontId="70" fillId="14" borderId="11" xfId="0" applyFont="1" applyFill="1" applyBorder="1" applyAlignment="1">
      <alignment horizontal="left" vertical="top"/>
    </xf>
    <xf numFmtId="0" fontId="84" fillId="14" borderId="36" xfId="64" applyFont="1" applyFill="1" applyBorder="1" applyAlignment="1">
      <alignment vertical="center" wrapText="1"/>
    </xf>
    <xf numFmtId="0" fontId="84" fillId="14" borderId="30" xfId="64" applyFont="1" applyFill="1" applyBorder="1" applyAlignment="1">
      <alignment vertical="center" wrapText="1"/>
    </xf>
    <xf numFmtId="0" fontId="70" fillId="14" borderId="26" xfId="0" applyFont="1" applyFill="1" applyBorder="1" applyAlignment="1">
      <alignment horizontal="left"/>
    </xf>
    <xf numFmtId="0" fontId="70" fillId="14" borderId="11" xfId="0" applyFont="1" applyFill="1" applyBorder="1" applyAlignment="1">
      <alignment horizontal="left"/>
    </xf>
    <xf numFmtId="165" fontId="70" fillId="14" borderId="61" xfId="64" applyNumberFormat="1" applyFont="1" applyFill="1" applyBorder="1" applyAlignment="1">
      <alignment horizontal="center"/>
    </xf>
    <xf numFmtId="165" fontId="70" fillId="14" borderId="26" xfId="64" applyNumberFormat="1" applyFont="1" applyFill="1" applyBorder="1" applyAlignment="1">
      <alignment horizontal="center"/>
    </xf>
    <xf numFmtId="1" fontId="70" fillId="14" borderId="42" xfId="64" applyNumberFormat="1" applyFont="1" applyFill="1" applyBorder="1" applyAlignment="1">
      <alignment horizontal="center"/>
    </xf>
    <xf numFmtId="165" fontId="70" fillId="14" borderId="36" xfId="64" applyNumberFormat="1" applyFont="1" applyFill="1" applyBorder="1" applyAlignment="1">
      <alignment horizontal="center"/>
    </xf>
    <xf numFmtId="2" fontId="70" fillId="14" borderId="26" xfId="64" applyNumberFormat="1" applyFont="1" applyFill="1" applyBorder="1" applyAlignment="1">
      <alignment horizontal="center"/>
    </xf>
    <xf numFmtId="165" fontId="70" fillId="14" borderId="42" xfId="64" applyNumberFormat="1" applyFont="1" applyFill="1" applyBorder="1" applyAlignment="1">
      <alignment horizontal="center"/>
    </xf>
    <xf numFmtId="1" fontId="85" fillId="14" borderId="26" xfId="64" applyNumberFormat="1" applyFont="1" applyFill="1" applyBorder="1" applyAlignment="1">
      <alignment horizontal="center"/>
    </xf>
    <xf numFmtId="165" fontId="85" fillId="14" borderId="29" xfId="64" applyNumberFormat="1" applyFont="1" applyFill="1" applyBorder="1" applyAlignment="1">
      <alignment horizontal="center"/>
    </xf>
    <xf numFmtId="1" fontId="70" fillId="14" borderId="36" xfId="64" applyNumberFormat="1" applyFont="1" applyFill="1" applyBorder="1" applyAlignment="1">
      <alignment horizontal="center"/>
    </xf>
    <xf numFmtId="2" fontId="85" fillId="14" borderId="42" xfId="62" applyNumberFormat="1" applyFont="1" applyFill="1" applyBorder="1" applyAlignment="1">
      <alignment horizontal="center" vertical="center"/>
    </xf>
    <xf numFmtId="165" fontId="70" fillId="14" borderId="24" xfId="64" applyNumberFormat="1" applyFont="1" applyFill="1" applyBorder="1" applyAlignment="1">
      <alignment horizontal="center"/>
    </xf>
    <xf numFmtId="165" fontId="70" fillId="14" borderId="11" xfId="64" applyNumberFormat="1" applyFont="1" applyFill="1" applyBorder="1" applyAlignment="1">
      <alignment horizontal="center"/>
    </xf>
    <xf numFmtId="1" fontId="70" fillId="14" borderId="37" xfId="64" applyNumberFormat="1" applyFont="1" applyFill="1" applyBorder="1" applyAlignment="1">
      <alignment horizontal="center"/>
    </xf>
    <xf numFmtId="2" fontId="70" fillId="14" borderId="11" xfId="64" applyNumberFormat="1" applyFont="1" applyFill="1" applyBorder="1" applyAlignment="1">
      <alignment horizontal="center"/>
    </xf>
    <xf numFmtId="165" fontId="70" fillId="14" borderId="37" xfId="64" applyNumberFormat="1" applyFont="1" applyFill="1" applyBorder="1" applyAlignment="1">
      <alignment horizontal="center"/>
    </xf>
    <xf numFmtId="1" fontId="85" fillId="14" borderId="11" xfId="64" applyNumberFormat="1" applyFont="1" applyFill="1" applyBorder="1" applyAlignment="1">
      <alignment horizontal="center"/>
    </xf>
    <xf numFmtId="165" fontId="85" fillId="14" borderId="13" xfId="64" applyNumberFormat="1" applyFont="1" applyFill="1" applyBorder="1" applyAlignment="1">
      <alignment horizontal="center"/>
    </xf>
    <xf numFmtId="1" fontId="70" fillId="14" borderId="30" xfId="64" applyNumberFormat="1" applyFont="1" applyFill="1" applyBorder="1" applyAlignment="1">
      <alignment horizontal="center"/>
    </xf>
    <xf numFmtId="2" fontId="85" fillId="14" borderId="37" xfId="62" applyNumberFormat="1" applyFont="1" applyFill="1" applyBorder="1" applyAlignment="1">
      <alignment horizontal="center" vertical="center"/>
    </xf>
    <xf numFmtId="165" fontId="86" fillId="0" borderId="19" xfId="29" applyNumberFormat="1" applyFont="1" applyBorder="1" applyAlignment="1">
      <alignment horizontal="center" vertical="center"/>
    </xf>
    <xf numFmtId="2" fontId="86" fillId="0" borderId="19" xfId="29" applyNumberFormat="1" applyFont="1" applyBorder="1" applyAlignment="1">
      <alignment horizontal="center" vertical="center"/>
    </xf>
    <xf numFmtId="1" fontId="86" fillId="0" borderId="19" xfId="29" applyNumberFormat="1" applyFont="1" applyBorder="1" applyAlignment="1">
      <alignment horizontal="center" vertical="center"/>
    </xf>
    <xf numFmtId="1" fontId="86" fillId="0" borderId="38" xfId="29" applyNumberFormat="1" applyFont="1" applyBorder="1" applyAlignment="1">
      <alignment horizontal="center" vertical="center"/>
    </xf>
    <xf numFmtId="165" fontId="86" fillId="0" borderId="32" xfId="29" applyNumberFormat="1" applyFont="1" applyBorder="1" applyAlignment="1">
      <alignment horizontal="center" vertical="center"/>
    </xf>
    <xf numFmtId="2" fontId="86" fillId="0" borderId="19" xfId="40" applyNumberFormat="1" applyFont="1" applyBorder="1" applyAlignment="1">
      <alignment horizontal="center" vertical="center"/>
    </xf>
    <xf numFmtId="165" fontId="85" fillId="13" borderId="38" xfId="0" applyNumberFormat="1" applyFont="1" applyFill="1" applyBorder="1" applyAlignment="1">
      <alignment horizontal="center" vertical="center"/>
    </xf>
    <xf numFmtId="2" fontId="86" fillId="0" borderId="19" xfId="0" applyNumberFormat="1" applyFont="1" applyFill="1" applyBorder="1" applyAlignment="1">
      <alignment horizontal="center" vertical="center"/>
    </xf>
    <xf numFmtId="165" fontId="86" fillId="0" borderId="19" xfId="0" applyNumberFormat="1" applyFont="1" applyBorder="1" applyAlignment="1">
      <alignment horizontal="center" vertical="center"/>
    </xf>
    <xf numFmtId="165" fontId="85" fillId="0" borderId="19" xfId="0" applyNumberFormat="1" applyFont="1" applyBorder="1" applyAlignment="1">
      <alignment horizontal="center" vertical="center"/>
    </xf>
    <xf numFmtId="1" fontId="85" fillId="0" borderId="13" xfId="77" applyNumberFormat="1" applyFont="1" applyFill="1" applyBorder="1" applyAlignment="1">
      <alignment horizontal="center" vertical="center"/>
    </xf>
    <xf numFmtId="165" fontId="85" fillId="0" borderId="27" xfId="53" applyNumberFormat="1" applyFont="1" applyBorder="1" applyAlignment="1">
      <alignment horizontal="center" vertical="center" wrapText="1"/>
    </xf>
    <xf numFmtId="1" fontId="86" fillId="0" borderId="32" xfId="0" applyNumberFormat="1" applyFont="1" applyBorder="1" applyAlignment="1">
      <alignment horizontal="center" vertical="center"/>
    </xf>
    <xf numFmtId="1" fontId="86" fillId="0" borderId="19" xfId="0" applyNumberFormat="1" applyFont="1" applyBorder="1" applyAlignment="1">
      <alignment horizontal="center" vertical="center"/>
    </xf>
    <xf numFmtId="2" fontId="86" fillId="0" borderId="27" xfId="53" applyNumberFormat="1" applyFont="1" applyBorder="1" applyAlignment="1">
      <alignment horizontal="center" vertical="center"/>
    </xf>
    <xf numFmtId="165" fontId="86" fillId="0" borderId="11" xfId="29" applyNumberFormat="1" applyFont="1" applyBorder="1" applyAlignment="1">
      <alignment horizontal="center" vertical="center"/>
    </xf>
    <xf numFmtId="2" fontId="86" fillId="0" borderId="11" xfId="29" applyNumberFormat="1" applyFont="1" applyBorder="1" applyAlignment="1">
      <alignment horizontal="center" vertical="center"/>
    </xf>
    <xf numFmtId="1" fontId="86" fillId="0" borderId="11" xfId="29" applyNumberFormat="1" applyFont="1" applyBorder="1" applyAlignment="1">
      <alignment horizontal="center" vertical="center"/>
    </xf>
    <xf numFmtId="1" fontId="86" fillId="0" borderId="37" xfId="29" applyNumberFormat="1" applyFont="1" applyBorder="1" applyAlignment="1">
      <alignment horizontal="center" vertical="center"/>
    </xf>
    <xf numFmtId="165" fontId="86" fillId="0" borderId="30" xfId="29" applyNumberFormat="1" applyFont="1" applyBorder="1" applyAlignment="1">
      <alignment horizontal="center" vertical="center"/>
    </xf>
    <xf numFmtId="2" fontId="86" fillId="0" borderId="11" xfId="40" applyNumberFormat="1" applyFont="1" applyBorder="1" applyAlignment="1">
      <alignment horizontal="center" vertical="center"/>
    </xf>
    <xf numFmtId="165" fontId="85" fillId="12" borderId="37" xfId="0" applyNumberFormat="1" applyFont="1" applyFill="1" applyBorder="1" applyAlignment="1">
      <alignment horizontal="center" vertical="center"/>
    </xf>
    <xf numFmtId="2" fontId="86" fillId="0" borderId="11" xfId="0" applyNumberFormat="1" applyFont="1" applyFill="1" applyBorder="1" applyAlignment="1">
      <alignment horizontal="center" vertical="center"/>
    </xf>
    <xf numFmtId="165" fontId="86" fillId="0" borderId="11" xfId="0" applyNumberFormat="1" applyFont="1" applyBorder="1" applyAlignment="1">
      <alignment horizontal="center" vertical="center"/>
    </xf>
    <xf numFmtId="165" fontId="85" fillId="0" borderId="11" xfId="0" applyNumberFormat="1" applyFont="1" applyBorder="1" applyAlignment="1">
      <alignment horizontal="center" vertical="center"/>
    </xf>
    <xf numFmtId="165" fontId="85" fillId="0" borderId="13" xfId="53" applyNumberFormat="1" applyFont="1" applyBorder="1" applyAlignment="1">
      <alignment horizontal="center" vertical="center" wrapText="1"/>
    </xf>
    <xf numFmtId="1" fontId="86" fillId="0" borderId="30" xfId="0" applyNumberFormat="1" applyFont="1" applyBorder="1" applyAlignment="1">
      <alignment horizontal="center" vertical="center"/>
    </xf>
    <xf numFmtId="1" fontId="86" fillId="0" borderId="11" xfId="0" applyNumberFormat="1" applyFont="1" applyBorder="1" applyAlignment="1">
      <alignment horizontal="center" vertical="center"/>
    </xf>
    <xf numFmtId="2" fontId="86" fillId="0" borderId="13" xfId="53" applyNumberFormat="1" applyFont="1" applyBorder="1" applyAlignment="1">
      <alignment horizontal="center" vertical="center"/>
    </xf>
    <xf numFmtId="1" fontId="85" fillId="15" borderId="13" xfId="77" applyNumberFormat="1" applyFont="1" applyFill="1" applyBorder="1" applyAlignment="1">
      <alignment horizontal="center" vertical="center"/>
    </xf>
    <xf numFmtId="165" fontId="86" fillId="0" borderId="20" xfId="29" applyNumberFormat="1" applyFont="1" applyBorder="1" applyAlignment="1">
      <alignment horizontal="center" vertical="center"/>
    </xf>
    <xf numFmtId="2" fontId="86" fillId="0" borderId="20" xfId="29" applyNumberFormat="1" applyFont="1" applyBorder="1" applyAlignment="1">
      <alignment horizontal="center" vertical="center"/>
    </xf>
    <xf numFmtId="1" fontId="86" fillId="0" borderId="20" xfId="29" applyNumberFormat="1" applyFont="1" applyBorder="1" applyAlignment="1">
      <alignment horizontal="center" vertical="center"/>
    </xf>
    <xf numFmtId="1" fontId="86" fillId="0" borderId="39" xfId="29" applyNumberFormat="1" applyFont="1" applyBorder="1" applyAlignment="1">
      <alignment horizontal="center" vertical="center"/>
    </xf>
    <xf numFmtId="165" fontId="86" fillId="0" borderId="33" xfId="29" applyNumberFormat="1" applyFont="1" applyBorder="1" applyAlignment="1">
      <alignment horizontal="center" vertical="center"/>
    </xf>
    <xf numFmtId="2" fontId="86" fillId="0" borderId="20" xfId="40" applyNumberFormat="1" applyFont="1" applyBorder="1" applyAlignment="1">
      <alignment horizontal="center" vertical="center"/>
    </xf>
    <xf numFmtId="165" fontId="85" fillId="13" borderId="37" xfId="0" applyNumberFormat="1" applyFont="1" applyFill="1" applyBorder="1" applyAlignment="1">
      <alignment horizontal="center" vertical="center"/>
    </xf>
    <xf numFmtId="2" fontId="86" fillId="0" borderId="20" xfId="0" applyNumberFormat="1" applyFont="1" applyFill="1" applyBorder="1" applyAlignment="1">
      <alignment horizontal="center" vertical="center"/>
    </xf>
    <xf numFmtId="165" fontId="86" fillId="0" borderId="20" xfId="0" applyNumberFormat="1" applyFont="1" applyBorder="1" applyAlignment="1">
      <alignment horizontal="center" vertical="center"/>
    </xf>
    <xf numFmtId="165" fontId="85" fillId="0" borderId="20" xfId="0" applyNumberFormat="1" applyFont="1" applyBorder="1" applyAlignment="1">
      <alignment horizontal="center" vertical="center"/>
    </xf>
    <xf numFmtId="1" fontId="85" fillId="18" borderId="23" xfId="77" applyNumberFormat="1" applyFont="1" applyFill="1" applyBorder="1" applyAlignment="1">
      <alignment horizontal="center" vertical="center"/>
    </xf>
    <xf numFmtId="165" fontId="85" fillId="0" borderId="14" xfId="53" applyNumberFormat="1" applyFont="1" applyBorder="1" applyAlignment="1">
      <alignment horizontal="center" vertical="center" wrapText="1"/>
    </xf>
    <xf numFmtId="1" fontId="86" fillId="0" borderId="33" xfId="0" applyNumberFormat="1" applyFont="1" applyBorder="1" applyAlignment="1">
      <alignment horizontal="center" vertical="center"/>
    </xf>
    <xf numFmtId="1" fontId="86" fillId="0" borderId="20" xfId="0" applyNumberFormat="1" applyFont="1" applyBorder="1" applyAlignment="1">
      <alignment horizontal="center" vertical="center"/>
    </xf>
    <xf numFmtId="2" fontId="86" fillId="0" borderId="14" xfId="53" applyNumberFormat="1" applyFont="1" applyBorder="1" applyAlignment="1">
      <alignment horizontal="center" vertical="center"/>
    </xf>
    <xf numFmtId="2" fontId="86" fillId="0" borderId="18" xfId="0" applyNumberFormat="1" applyFont="1" applyFill="1" applyBorder="1" applyAlignment="1">
      <alignment horizontal="fill" vertical="center"/>
    </xf>
    <xf numFmtId="1" fontId="86" fillId="0" borderId="18" xfId="0" applyNumberFormat="1" applyFont="1" applyFill="1" applyBorder="1" applyAlignment="1">
      <alignment horizontal="fill" vertical="center"/>
    </xf>
    <xf numFmtId="165" fontId="86" fillId="0" borderId="18" xfId="0" applyNumberFormat="1" applyFont="1" applyFill="1" applyBorder="1" applyAlignment="1">
      <alignment horizontal="fill" vertical="center"/>
    </xf>
    <xf numFmtId="0" fontId="86" fillId="0" borderId="18" xfId="0" applyFont="1" applyFill="1" applyBorder="1" applyAlignment="1">
      <alignment horizontal="fill" vertical="center"/>
    </xf>
    <xf numFmtId="165" fontId="85" fillId="0" borderId="18" xfId="0" applyNumberFormat="1" applyFont="1" applyFill="1" applyBorder="1" applyAlignment="1">
      <alignment horizontal="fill" vertical="center"/>
    </xf>
    <xf numFmtId="1" fontId="86" fillId="0" borderId="19" xfId="0" applyNumberFormat="1" applyFont="1" applyFill="1" applyBorder="1" applyAlignment="1">
      <alignment horizontal="center" vertical="center"/>
    </xf>
    <xf numFmtId="1" fontId="86" fillId="0" borderId="38" xfId="0" applyNumberFormat="1" applyFont="1" applyBorder="1" applyAlignment="1">
      <alignment horizontal="center" vertical="center"/>
    </xf>
    <xf numFmtId="165" fontId="86" fillId="0" borderId="32" xfId="0" applyNumberFormat="1" applyFont="1" applyBorder="1" applyAlignment="1">
      <alignment horizontal="center" vertical="center"/>
    </xf>
    <xf numFmtId="2" fontId="86" fillId="0" borderId="19" xfId="0" applyNumberFormat="1" applyFont="1" applyBorder="1" applyAlignment="1">
      <alignment horizontal="center" vertical="center"/>
    </xf>
    <xf numFmtId="165" fontId="86" fillId="0" borderId="27" xfId="77" applyNumberFormat="1" applyFont="1" applyBorder="1" applyAlignment="1">
      <alignment horizontal="center" vertical="center"/>
    </xf>
    <xf numFmtId="1" fontId="86" fillId="0" borderId="37" xfId="0" applyNumberFormat="1" applyFont="1" applyBorder="1" applyAlignment="1">
      <alignment horizontal="center" vertical="center"/>
    </xf>
    <xf numFmtId="165" fontId="86" fillId="0" borderId="30" xfId="0" applyNumberFormat="1" applyFont="1" applyBorder="1" applyAlignment="1">
      <alignment horizontal="center" vertical="center"/>
    </xf>
    <xf numFmtId="2" fontId="86" fillId="0" borderId="11" xfId="0" applyNumberFormat="1" applyFont="1" applyBorder="1" applyAlignment="1">
      <alignment horizontal="center" vertical="center"/>
    </xf>
    <xf numFmtId="165" fontId="86" fillId="0" borderId="13" xfId="77" applyNumberFormat="1" applyFont="1" applyBorder="1" applyAlignment="1">
      <alignment horizontal="center" vertical="center"/>
    </xf>
    <xf numFmtId="165" fontId="86" fillId="0" borderId="11" xfId="0" applyNumberFormat="1" applyFont="1" applyFill="1" applyBorder="1" applyAlignment="1">
      <alignment horizontal="center" vertical="center"/>
    </xf>
    <xf numFmtId="165" fontId="86" fillId="0" borderId="23" xfId="0" applyNumberFormat="1" applyFont="1" applyFill="1" applyBorder="1" applyAlignment="1">
      <alignment horizontal="center" vertical="center"/>
    </xf>
    <xf numFmtId="1" fontId="86" fillId="0" borderId="23" xfId="0" applyNumberFormat="1" applyFont="1" applyFill="1" applyBorder="1" applyAlignment="1">
      <alignment horizontal="center" vertical="center"/>
    </xf>
    <xf numFmtId="1" fontId="86" fillId="0" borderId="41" xfId="0" applyNumberFormat="1" applyFont="1" applyFill="1" applyBorder="1" applyAlignment="1">
      <alignment horizontal="center" vertical="center"/>
    </xf>
    <xf numFmtId="165" fontId="86" fillId="0" borderId="35" xfId="0" applyNumberFormat="1" applyFont="1" applyFill="1" applyBorder="1" applyAlignment="1">
      <alignment horizontal="center" vertical="center"/>
    </xf>
    <xf numFmtId="2" fontId="86" fillId="0" borderId="23" xfId="0" applyNumberFormat="1" applyFont="1" applyFill="1" applyBorder="1" applyAlignment="1">
      <alignment horizontal="center" vertical="center"/>
    </xf>
    <xf numFmtId="165" fontId="85" fillId="13" borderId="41" xfId="0" applyNumberFormat="1" applyFont="1" applyFill="1" applyBorder="1" applyAlignment="1">
      <alignment horizontal="center" vertical="center"/>
    </xf>
    <xf numFmtId="165" fontId="85" fillId="0" borderId="23" xfId="0" applyNumberFormat="1" applyFont="1" applyFill="1" applyBorder="1" applyAlignment="1">
      <alignment horizontal="center" vertical="center"/>
    </xf>
    <xf numFmtId="165" fontId="86" fillId="0" borderId="14" xfId="77" applyNumberFormat="1" applyFont="1" applyFill="1" applyBorder="1" applyAlignment="1">
      <alignment horizontal="center" vertical="center"/>
    </xf>
    <xf numFmtId="1" fontId="86" fillId="0" borderId="35" xfId="0" applyNumberFormat="1" applyFont="1" applyFill="1" applyBorder="1" applyAlignment="1">
      <alignment horizontal="center" vertical="center"/>
    </xf>
    <xf numFmtId="0" fontId="88" fillId="0" borderId="0" xfId="0" applyFont="1" applyAlignment="1">
      <alignment horizontal="center"/>
    </xf>
    <xf numFmtId="1" fontId="70" fillId="14" borderId="26" xfId="64" applyNumberFormat="1" applyFont="1" applyFill="1" applyBorder="1" applyAlignment="1">
      <alignment horizontal="center"/>
    </xf>
    <xf numFmtId="1" fontId="70" fillId="14" borderId="11" xfId="64" applyNumberFormat="1" applyFont="1" applyFill="1" applyBorder="1" applyAlignment="1">
      <alignment horizontal="center"/>
    </xf>
    <xf numFmtId="1" fontId="70" fillId="14" borderId="23" xfId="64" applyNumberFormat="1" applyFont="1" applyFill="1" applyBorder="1" applyAlignment="1">
      <alignment horizontal="center"/>
    </xf>
    <xf numFmtId="1" fontId="70" fillId="14" borderId="41" xfId="64" applyNumberFormat="1" applyFont="1" applyFill="1" applyBorder="1" applyAlignment="1">
      <alignment horizontal="center"/>
    </xf>
    <xf numFmtId="2" fontId="85" fillId="14" borderId="41" xfId="62" applyNumberFormat="1" applyFont="1" applyFill="1" applyBorder="1" applyAlignment="1">
      <alignment horizontal="center" vertical="center"/>
    </xf>
    <xf numFmtId="165" fontId="83" fillId="19" borderId="21" xfId="65" applyNumberFormat="1" applyFont="1" applyFill="1" applyBorder="1" applyAlignment="1">
      <alignment horizontal="center" vertical="center"/>
    </xf>
    <xf numFmtId="165" fontId="83" fillId="19" borderId="40" xfId="65" applyNumberFormat="1" applyFont="1" applyFill="1" applyBorder="1" applyAlignment="1">
      <alignment horizontal="center" vertical="center"/>
    </xf>
    <xf numFmtId="165" fontId="83" fillId="19" borderId="62" xfId="0" applyNumberFormat="1" applyFont="1" applyFill="1" applyBorder="1" applyAlignment="1">
      <alignment horizontal="center" vertical="center"/>
    </xf>
    <xf numFmtId="165" fontId="83" fillId="19" borderId="21" xfId="0" applyNumberFormat="1" applyFont="1" applyFill="1" applyBorder="1" applyAlignment="1">
      <alignment horizontal="center" vertical="center"/>
    </xf>
    <xf numFmtId="1" fontId="83" fillId="19" borderId="21" xfId="0" applyNumberFormat="1" applyFont="1" applyFill="1" applyBorder="1" applyAlignment="1">
      <alignment horizontal="center" vertical="center"/>
    </xf>
    <xf numFmtId="1" fontId="83" fillId="19" borderId="22" xfId="0" applyNumberFormat="1" applyFont="1" applyFill="1" applyBorder="1" applyAlignment="1">
      <alignment horizontal="center" vertical="center"/>
    </xf>
    <xf numFmtId="165" fontId="83" fillId="19" borderId="34" xfId="0" applyNumberFormat="1" applyFont="1" applyFill="1" applyBorder="1" applyAlignment="1">
      <alignment horizontal="center" vertical="center"/>
    </xf>
    <xf numFmtId="2" fontId="83" fillId="19" borderId="21" xfId="0" applyNumberFormat="1" applyFont="1" applyFill="1" applyBorder="1" applyAlignment="1">
      <alignment horizontal="center" vertical="center"/>
    </xf>
    <xf numFmtId="165" fontId="83" fillId="19" borderId="40" xfId="0" applyNumberFormat="1" applyFont="1" applyFill="1" applyBorder="1" applyAlignment="1">
      <alignment horizontal="center" vertical="center"/>
    </xf>
    <xf numFmtId="1" fontId="83" fillId="19" borderId="34" xfId="0" applyNumberFormat="1" applyFont="1" applyFill="1" applyBorder="1" applyAlignment="1">
      <alignment horizontal="center" vertical="center"/>
    </xf>
    <xf numFmtId="2" fontId="83" fillId="19" borderId="40" xfId="0" applyNumberFormat="1" applyFont="1" applyFill="1" applyBorder="1" applyAlignment="1">
      <alignment horizontal="center" vertical="center"/>
    </xf>
    <xf numFmtId="1" fontId="70" fillId="0" borderId="37" xfId="64" applyNumberFormat="1" applyFont="1" applyFill="1" applyBorder="1" applyAlignment="1">
      <alignment horizontal="center" vertical="center"/>
    </xf>
    <xf numFmtId="0" fontId="85" fillId="0" borderId="0" xfId="0" applyFont="1" applyFill="1" applyAlignment="1">
      <alignment horizontal="left" vertical="center"/>
    </xf>
    <xf numFmtId="0" fontId="70" fillId="14" borderId="23" xfId="0" applyFont="1" applyFill="1" applyBorder="1" applyAlignment="1">
      <alignment horizontal="left"/>
    </xf>
    <xf numFmtId="0" fontId="70" fillId="0" borderId="26" xfId="0" applyFont="1" applyFill="1" applyBorder="1" applyAlignment="1">
      <alignment horizontal="left"/>
    </xf>
    <xf numFmtId="0" fontId="70" fillId="0" borderId="11" xfId="0" applyFont="1" applyFill="1" applyBorder="1" applyAlignment="1">
      <alignment horizontal="left"/>
    </xf>
    <xf numFmtId="0" fontId="70" fillId="0" borderId="23" xfId="0" applyFont="1" applyFill="1" applyBorder="1" applyAlignment="1">
      <alignment horizontal="left"/>
    </xf>
    <xf numFmtId="165" fontId="62" fillId="19" borderId="21" xfId="65" applyNumberFormat="1" applyFont="1" applyFill="1" applyBorder="1" applyAlignment="1">
      <alignment horizontal="left"/>
    </xf>
    <xf numFmtId="165" fontId="83" fillId="19" borderId="21" xfId="65" applyNumberFormat="1" applyFont="1" applyFill="1" applyBorder="1" applyAlignment="1">
      <alignment horizontal="left"/>
    </xf>
    <xf numFmtId="0" fontId="84" fillId="14" borderId="35" xfId="64" applyFont="1" applyFill="1" applyBorder="1" applyAlignment="1">
      <alignment vertical="center" wrapText="1"/>
    </xf>
    <xf numFmtId="165" fontId="79" fillId="19" borderId="62" xfId="65" applyNumberFormat="1" applyFont="1" applyFill="1" applyBorder="1" applyAlignment="1">
      <alignment horizontal="center" vertical="center"/>
    </xf>
    <xf numFmtId="165" fontId="70" fillId="0" borderId="61" xfId="64" applyNumberFormat="1" applyFont="1" applyFill="1" applyBorder="1" applyAlignment="1">
      <alignment horizontal="center" vertical="center"/>
    </xf>
    <xf numFmtId="165" fontId="70" fillId="0" borderId="26" xfId="64" applyNumberFormat="1" applyFont="1" applyFill="1" applyBorder="1" applyAlignment="1">
      <alignment horizontal="center" vertical="center"/>
    </xf>
    <xf numFmtId="0" fontId="70" fillId="0" borderId="26" xfId="64" applyFont="1" applyFill="1" applyBorder="1" applyAlignment="1">
      <alignment horizontal="center" vertical="center"/>
    </xf>
    <xf numFmtId="165" fontId="70" fillId="0" borderId="36" xfId="64" applyNumberFormat="1" applyFont="1" applyFill="1" applyBorder="1" applyAlignment="1">
      <alignment horizontal="center" vertical="center"/>
    </xf>
    <xf numFmtId="2" fontId="70" fillId="0" borderId="26" xfId="64" applyNumberFormat="1" applyFont="1" applyFill="1" applyBorder="1" applyAlignment="1">
      <alignment horizontal="center" vertical="center"/>
    </xf>
    <xf numFmtId="165" fontId="70" fillId="0" borderId="42" xfId="64" applyNumberFormat="1" applyFont="1" applyFill="1" applyBorder="1" applyAlignment="1">
      <alignment horizontal="center" vertical="center"/>
    </xf>
    <xf numFmtId="1" fontId="85" fillId="0" borderId="26" xfId="64" applyNumberFormat="1" applyFont="1" applyFill="1" applyBorder="1" applyAlignment="1">
      <alignment horizontal="center" vertical="center"/>
    </xf>
    <xf numFmtId="165" fontId="85" fillId="0" borderId="29" xfId="64" applyNumberFormat="1" applyFont="1" applyFill="1" applyBorder="1" applyAlignment="1">
      <alignment horizontal="center" vertical="center"/>
    </xf>
    <xf numFmtId="1" fontId="70" fillId="0" borderId="36" xfId="64" applyNumberFormat="1" applyFont="1" applyFill="1" applyBorder="1" applyAlignment="1">
      <alignment horizontal="center" vertical="center"/>
    </xf>
    <xf numFmtId="165" fontId="70" fillId="0" borderId="11" xfId="64" applyNumberFormat="1" applyFont="1" applyFill="1" applyBorder="1" applyAlignment="1">
      <alignment horizontal="center" vertical="center"/>
    </xf>
    <xf numFmtId="0" fontId="70" fillId="0" borderId="11" xfId="64" applyFont="1" applyFill="1" applyBorder="1" applyAlignment="1">
      <alignment horizontal="center" vertical="center"/>
    </xf>
    <xf numFmtId="165" fontId="70" fillId="0" borderId="30" xfId="64" applyNumberFormat="1" applyFont="1" applyFill="1" applyBorder="1" applyAlignment="1">
      <alignment horizontal="center" vertical="center"/>
    </xf>
    <xf numFmtId="2" fontId="70" fillId="0" borderId="11" xfId="64" applyNumberFormat="1" applyFont="1" applyFill="1" applyBorder="1" applyAlignment="1">
      <alignment horizontal="center" vertical="center"/>
    </xf>
    <xf numFmtId="165" fontId="70" fillId="0" borderId="37" xfId="64" applyNumberFormat="1" applyFont="1" applyFill="1" applyBorder="1" applyAlignment="1">
      <alignment horizontal="center" vertical="center"/>
    </xf>
    <xf numFmtId="165" fontId="70" fillId="0" borderId="24" xfId="64" applyNumberFormat="1" applyFont="1" applyFill="1" applyBorder="1" applyAlignment="1">
      <alignment horizontal="center" vertical="center"/>
    </xf>
    <xf numFmtId="1" fontId="85" fillId="0" borderId="11" xfId="64" applyNumberFormat="1" applyFont="1" applyFill="1" applyBorder="1" applyAlignment="1">
      <alignment horizontal="center" vertical="center"/>
    </xf>
    <xf numFmtId="165" fontId="85" fillId="0" borderId="13" xfId="64" applyNumberFormat="1" applyFont="1" applyFill="1" applyBorder="1" applyAlignment="1">
      <alignment horizontal="center" vertical="center"/>
    </xf>
    <xf numFmtId="1" fontId="70" fillId="0" borderId="30" xfId="64" applyNumberFormat="1" applyFont="1" applyFill="1" applyBorder="1" applyAlignment="1">
      <alignment horizontal="center" vertical="center"/>
    </xf>
    <xf numFmtId="165" fontId="70" fillId="0" borderId="25" xfId="64" applyNumberFormat="1" applyFont="1" applyFill="1" applyBorder="1" applyAlignment="1">
      <alignment horizontal="center" vertical="center"/>
    </xf>
    <xf numFmtId="165" fontId="70" fillId="0" borderId="23" xfId="64" applyNumberFormat="1" applyFont="1" applyFill="1" applyBorder="1" applyAlignment="1">
      <alignment horizontal="center" vertical="center"/>
    </xf>
    <xf numFmtId="0" fontId="70" fillId="0" borderId="23" xfId="64" applyFont="1" applyFill="1" applyBorder="1" applyAlignment="1">
      <alignment horizontal="center" vertical="center"/>
    </xf>
    <xf numFmtId="1" fontId="70" fillId="0" borderId="41" xfId="64" applyNumberFormat="1" applyFont="1" applyFill="1" applyBorder="1" applyAlignment="1">
      <alignment horizontal="center" vertical="center"/>
    </xf>
    <xf numFmtId="165" fontId="70" fillId="0" borderId="35" xfId="64" applyNumberFormat="1" applyFont="1" applyFill="1" applyBorder="1" applyAlignment="1">
      <alignment horizontal="center" vertical="center"/>
    </xf>
    <xf numFmtId="2" fontId="70" fillId="0" borderId="23" xfId="64" applyNumberFormat="1" applyFont="1" applyFill="1" applyBorder="1" applyAlignment="1">
      <alignment horizontal="center" vertical="center"/>
    </xf>
    <xf numFmtId="165" fontId="70" fillId="0" borderId="41" xfId="64" applyNumberFormat="1" applyFont="1" applyFill="1" applyBorder="1" applyAlignment="1">
      <alignment horizontal="center" vertical="center"/>
    </xf>
    <xf numFmtId="1" fontId="85" fillId="0" borderId="23" xfId="64" applyNumberFormat="1" applyFont="1" applyFill="1" applyBorder="1" applyAlignment="1">
      <alignment horizontal="center" vertical="center"/>
    </xf>
    <xf numFmtId="165" fontId="85" fillId="0" borderId="14" xfId="64" applyNumberFormat="1" applyFont="1" applyFill="1" applyBorder="1" applyAlignment="1">
      <alignment horizontal="center" vertical="center"/>
    </xf>
    <xf numFmtId="1" fontId="70" fillId="0" borderId="35" xfId="64" applyNumberFormat="1" applyFont="1" applyFill="1" applyBorder="1" applyAlignment="1">
      <alignment horizontal="center" vertical="center"/>
    </xf>
    <xf numFmtId="165" fontId="70" fillId="14" borderId="61" xfId="64" applyNumberFormat="1" applyFont="1" applyFill="1" applyBorder="1" applyAlignment="1">
      <alignment horizontal="center" vertical="center"/>
    </xf>
    <xf numFmtId="165" fontId="70" fillId="14" borderId="26" xfId="64" applyNumberFormat="1" applyFont="1" applyFill="1" applyBorder="1" applyAlignment="1">
      <alignment horizontal="center" vertical="center"/>
    </xf>
    <xf numFmtId="0" fontId="70" fillId="14" borderId="26" xfId="64" applyFont="1" applyFill="1" applyBorder="1" applyAlignment="1">
      <alignment horizontal="center" vertical="center"/>
    </xf>
    <xf numFmtId="165" fontId="70" fillId="14" borderId="36" xfId="64" applyNumberFormat="1" applyFont="1" applyFill="1" applyBorder="1" applyAlignment="1">
      <alignment horizontal="center" vertical="center"/>
    </xf>
    <xf numFmtId="2" fontId="70" fillId="14" borderId="26" xfId="64" applyNumberFormat="1" applyFont="1" applyFill="1" applyBorder="1" applyAlignment="1">
      <alignment horizontal="center" vertical="center"/>
    </xf>
    <xf numFmtId="165" fontId="70" fillId="14" borderId="42" xfId="64" applyNumberFormat="1" applyFont="1" applyFill="1" applyBorder="1" applyAlignment="1">
      <alignment horizontal="center" vertical="center"/>
    </xf>
    <xf numFmtId="1" fontId="85" fillId="14" borderId="26" xfId="64" applyNumberFormat="1" applyFont="1" applyFill="1" applyBorder="1" applyAlignment="1">
      <alignment horizontal="center" vertical="center"/>
    </xf>
    <xf numFmtId="165" fontId="85" fillId="14" borderId="29" xfId="64" applyNumberFormat="1" applyFont="1" applyFill="1" applyBorder="1" applyAlignment="1">
      <alignment horizontal="center" vertical="center"/>
    </xf>
    <xf numFmtId="1" fontId="70" fillId="14" borderId="36" xfId="64" applyNumberFormat="1" applyFont="1" applyFill="1" applyBorder="1" applyAlignment="1">
      <alignment horizontal="center" vertical="center"/>
    </xf>
    <xf numFmtId="165" fontId="70" fillId="14" borderId="11" xfId="64" applyNumberFormat="1" applyFont="1" applyFill="1" applyBorder="1" applyAlignment="1">
      <alignment horizontal="center" vertical="center"/>
    </xf>
    <xf numFmtId="0" fontId="70" fillId="14" borderId="11" xfId="64" applyFont="1" applyFill="1" applyBorder="1" applyAlignment="1">
      <alignment horizontal="center" vertical="center"/>
    </xf>
    <xf numFmtId="1" fontId="70" fillId="14" borderId="37" xfId="64" applyNumberFormat="1" applyFont="1" applyFill="1" applyBorder="1" applyAlignment="1">
      <alignment horizontal="center" vertical="center"/>
    </xf>
    <xf numFmtId="2" fontId="70" fillId="14" borderId="11" xfId="64" applyNumberFormat="1" applyFont="1" applyFill="1" applyBorder="1" applyAlignment="1">
      <alignment horizontal="center" vertical="center"/>
    </xf>
    <xf numFmtId="165" fontId="70" fillId="14" borderId="37" xfId="64" applyNumberFormat="1" applyFont="1" applyFill="1" applyBorder="1" applyAlignment="1">
      <alignment horizontal="center" vertical="center"/>
    </xf>
    <xf numFmtId="165" fontId="70" fillId="14" borderId="24" xfId="64" applyNumberFormat="1" applyFont="1" applyFill="1" applyBorder="1" applyAlignment="1">
      <alignment horizontal="center" vertical="center"/>
    </xf>
    <xf numFmtId="1" fontId="85" fillId="14" borderId="11" xfId="64" applyNumberFormat="1" applyFont="1" applyFill="1" applyBorder="1" applyAlignment="1">
      <alignment horizontal="center" vertical="center"/>
    </xf>
    <xf numFmtId="165" fontId="85" fillId="14" borderId="13" xfId="64" applyNumberFormat="1" applyFont="1" applyFill="1" applyBorder="1" applyAlignment="1">
      <alignment horizontal="center" vertical="center"/>
    </xf>
    <xf numFmtId="1" fontId="70" fillId="14" borderId="30" xfId="64" applyNumberFormat="1" applyFont="1" applyFill="1" applyBorder="1" applyAlignment="1">
      <alignment horizontal="center" vertical="center"/>
    </xf>
    <xf numFmtId="165" fontId="70" fillId="14" borderId="25" xfId="64" applyNumberFormat="1" applyFont="1" applyFill="1" applyBorder="1" applyAlignment="1">
      <alignment horizontal="center" vertical="center"/>
    </xf>
    <xf numFmtId="165" fontId="70" fillId="14" borderId="23" xfId="64" applyNumberFormat="1" applyFont="1" applyFill="1" applyBorder="1" applyAlignment="1">
      <alignment horizontal="center" vertical="center"/>
    </xf>
    <xf numFmtId="0" fontId="70" fillId="14" borderId="23" xfId="64" applyFont="1" applyFill="1" applyBorder="1" applyAlignment="1">
      <alignment horizontal="center" vertical="center"/>
    </xf>
    <xf numFmtId="1" fontId="70" fillId="14" borderId="41" xfId="64" applyNumberFormat="1" applyFont="1" applyFill="1" applyBorder="1" applyAlignment="1">
      <alignment horizontal="center" vertical="center"/>
    </xf>
    <xf numFmtId="165" fontId="70" fillId="14" borderId="35" xfId="64" applyNumberFormat="1" applyFont="1" applyFill="1" applyBorder="1" applyAlignment="1">
      <alignment horizontal="center" vertical="center"/>
    </xf>
    <xf numFmtId="2" fontId="70" fillId="14" borderId="23" xfId="64" applyNumberFormat="1" applyFont="1" applyFill="1" applyBorder="1" applyAlignment="1">
      <alignment horizontal="center" vertical="center"/>
    </xf>
    <xf numFmtId="165" fontId="70" fillId="14" borderId="41" xfId="64" applyNumberFormat="1" applyFont="1" applyFill="1" applyBorder="1" applyAlignment="1">
      <alignment horizontal="center" vertical="center"/>
    </xf>
    <xf numFmtId="1" fontId="85" fillId="14" borderId="23" xfId="64" applyNumberFormat="1" applyFont="1" applyFill="1" applyBorder="1" applyAlignment="1">
      <alignment horizontal="center" vertical="center"/>
    </xf>
    <xf numFmtId="165" fontId="85" fillId="14" borderId="14" xfId="64" applyNumberFormat="1" applyFont="1" applyFill="1" applyBorder="1" applyAlignment="1">
      <alignment horizontal="center" vertical="center"/>
    </xf>
    <xf numFmtId="1" fontId="59" fillId="0" borderId="64" xfId="76" applyNumberFormat="1" applyFont="1" applyFill="1" applyBorder="1" applyAlignment="1">
      <alignment horizontal="center" vertical="center"/>
    </xf>
    <xf numFmtId="1" fontId="66" fillId="0" borderId="60" xfId="76" applyNumberFormat="1" applyFont="1" applyBorder="1" applyAlignment="1">
      <alignment horizontal="center"/>
    </xf>
    <xf numFmtId="1" fontId="59" fillId="0" borderId="46" xfId="76" applyNumberFormat="1" applyFont="1" applyFill="1" applyBorder="1" applyAlignment="1">
      <alignment horizontal="center" vertical="center"/>
    </xf>
    <xf numFmtId="1" fontId="59" fillId="0" borderId="0" xfId="76" applyNumberFormat="1" applyFont="1" applyBorder="1" applyAlignment="1">
      <alignment horizontal="center" vertical="center"/>
    </xf>
    <xf numFmtId="1" fontId="59" fillId="0" borderId="64" xfId="76" applyNumberFormat="1" applyFont="1" applyBorder="1" applyAlignment="1">
      <alignment horizontal="center" vertical="center"/>
    </xf>
    <xf numFmtId="1" fontId="58" fillId="0" borderId="64" xfId="76" applyNumberFormat="1" applyFont="1" applyBorder="1" applyAlignment="1">
      <alignment horizontal="centerContinuous" wrapText="1"/>
    </xf>
    <xf numFmtId="1" fontId="59" fillId="0" borderId="46" xfId="76" applyNumberFormat="1" applyFont="1" applyBorder="1" applyAlignment="1">
      <alignment horizontal="center" vertical="center"/>
    </xf>
    <xf numFmtId="1" fontId="59" fillId="0" borderId="64" xfId="100" applyNumberFormat="1" applyFont="1" applyFill="1" applyBorder="1" applyAlignment="1">
      <alignment horizontal="center" vertical="center"/>
    </xf>
    <xf numFmtId="1" fontId="66" fillId="0" borderId="60" xfId="100" applyNumberFormat="1" applyFont="1" applyBorder="1" applyAlignment="1">
      <alignment horizontal="center"/>
    </xf>
    <xf numFmtId="1" fontId="59" fillId="0" borderId="46" xfId="100" applyNumberFormat="1" applyFont="1" applyFill="1" applyBorder="1" applyAlignment="1">
      <alignment horizontal="center" vertical="center"/>
    </xf>
    <xf numFmtId="166" fontId="30" fillId="0" borderId="0" xfId="75" applyFont="1" applyBorder="1" applyAlignment="1" applyProtection="1">
      <alignment horizontal="center"/>
    </xf>
    <xf numFmtId="2" fontId="70" fillId="0" borderId="36" xfId="0" applyNumberFormat="1" applyFont="1" applyFill="1" applyBorder="1" applyAlignment="1">
      <alignment horizontal="center" vertical="center"/>
    </xf>
    <xf numFmtId="2" fontId="70" fillId="14" borderId="42" xfId="0" applyNumberFormat="1" applyFont="1" applyFill="1" applyBorder="1" applyAlignment="1">
      <alignment horizontal="center" vertical="center"/>
    </xf>
    <xf numFmtId="2" fontId="70" fillId="14" borderId="37" xfId="0" applyNumberFormat="1" applyFont="1" applyFill="1" applyBorder="1" applyAlignment="1">
      <alignment horizontal="center" vertical="center"/>
    </xf>
    <xf numFmtId="2" fontId="70" fillId="0" borderId="35" xfId="0" applyNumberFormat="1" applyFont="1" applyFill="1" applyBorder="1" applyAlignment="1">
      <alignment horizontal="center" vertical="center"/>
    </xf>
    <xf numFmtId="2" fontId="70" fillId="14" borderId="41" xfId="0" applyNumberFormat="1" applyFont="1" applyFill="1" applyBorder="1" applyAlignment="1">
      <alignment horizontal="center" vertical="center"/>
    </xf>
    <xf numFmtId="2" fontId="83" fillId="19" borderId="34" xfId="0" applyNumberFormat="1" applyFont="1" applyFill="1" applyBorder="1" applyAlignment="1">
      <alignment horizontal="center" vertical="center"/>
    </xf>
    <xf numFmtId="2" fontId="70" fillId="0" borderId="37" xfId="0" applyNumberFormat="1" applyFont="1" applyFill="1" applyBorder="1" applyAlignment="1">
      <alignment horizontal="center" vertical="center"/>
    </xf>
    <xf numFmtId="166" fontId="30" fillId="0" borderId="13" xfId="75" applyFont="1" applyBorder="1" applyAlignment="1" applyProtection="1">
      <alignment horizontal="left"/>
    </xf>
    <xf numFmtId="166" fontId="30" fillId="0" borderId="24" xfId="85" applyFont="1" applyFill="1" applyBorder="1" applyAlignment="1" applyProtection="1">
      <alignment vertical="center"/>
    </xf>
    <xf numFmtId="166" fontId="30" fillId="0" borderId="45" xfId="75" applyFont="1" applyBorder="1" applyAlignment="1" applyProtection="1">
      <alignment horizontal="left"/>
    </xf>
    <xf numFmtId="166" fontId="60" fillId="0" borderId="64" xfId="85" applyBorder="1"/>
    <xf numFmtId="166" fontId="29" fillId="0" borderId="45" xfId="75" applyFont="1" applyBorder="1" applyAlignment="1" applyProtection="1">
      <alignment horizontal="left"/>
    </xf>
    <xf numFmtId="166" fontId="29" fillId="0" borderId="45" xfId="75" applyFont="1" applyFill="1" applyBorder="1" applyAlignment="1" applyProtection="1">
      <alignment horizontal="left"/>
    </xf>
    <xf numFmtId="166" fontId="62" fillId="0" borderId="0" xfId="75" applyFont="1" applyFill="1" applyBorder="1" applyAlignment="1" applyProtection="1">
      <alignment horizontal="center"/>
    </xf>
    <xf numFmtId="166" fontId="62" fillId="0" borderId="0" xfId="75" applyFont="1" applyBorder="1" applyAlignment="1" applyProtection="1">
      <alignment horizontal="center"/>
    </xf>
    <xf numFmtId="0" fontId="27" fillId="0" borderId="45" xfId="0" applyFont="1" applyBorder="1" applyAlignment="1" applyProtection="1">
      <alignment horizontal="left" vertical="top"/>
    </xf>
    <xf numFmtId="49" fontId="29" fillId="22" borderId="0" xfId="123" applyNumberFormat="1" applyFont="1" applyFill="1" applyBorder="1" applyAlignment="1" applyProtection="1">
      <alignment horizontal="center"/>
    </xf>
    <xf numFmtId="49" fontId="29" fillId="23" borderId="0" xfId="123" applyNumberFormat="1" applyFont="1" applyFill="1" applyBorder="1" applyAlignment="1" applyProtection="1">
      <alignment horizontal="center"/>
    </xf>
    <xf numFmtId="0" fontId="62" fillId="0" borderId="0" xfId="123" applyFont="1" applyBorder="1" applyAlignment="1" applyProtection="1">
      <alignment horizontal="center"/>
    </xf>
    <xf numFmtId="49" fontId="75" fillId="25" borderId="64" xfId="85" applyNumberFormat="1" applyFont="1" applyFill="1" applyBorder="1"/>
    <xf numFmtId="49" fontId="62" fillId="0" borderId="0" xfId="123" applyNumberFormat="1" applyFont="1" applyFill="1" applyBorder="1" applyAlignment="1" applyProtection="1">
      <alignment horizontal="center"/>
    </xf>
    <xf numFmtId="49" fontId="29" fillId="20" borderId="0" xfId="123" applyNumberFormat="1" applyFont="1" applyFill="1" applyBorder="1" applyAlignment="1" applyProtection="1">
      <alignment horizontal="center"/>
    </xf>
    <xf numFmtId="49" fontId="29" fillId="21" borderId="0" xfId="123" applyNumberFormat="1" applyFont="1" applyFill="1" applyBorder="1" applyAlignment="1" applyProtection="1">
      <alignment horizontal="center"/>
    </xf>
    <xf numFmtId="49" fontId="29" fillId="21" borderId="0" xfId="123" applyNumberFormat="1" applyFont="1" applyFill="1" applyBorder="1" applyAlignment="1">
      <alignment horizontal="center"/>
    </xf>
    <xf numFmtId="49" fontId="29" fillId="0" borderId="0" xfId="123" applyNumberFormat="1" applyFont="1" applyBorder="1" applyAlignment="1" applyProtection="1">
      <alignment horizontal="center"/>
    </xf>
    <xf numFmtId="0" fontId="30" fillId="0" borderId="45" xfId="123" applyFont="1" applyFill="1" applyBorder="1" applyAlignment="1" applyProtection="1">
      <alignment horizontal="left"/>
    </xf>
    <xf numFmtId="0" fontId="61" fillId="0" borderId="0" xfId="123" applyFont="1" applyFill="1" applyBorder="1" applyAlignment="1" applyProtection="1">
      <alignment horizontal="left"/>
    </xf>
    <xf numFmtId="49" fontId="29" fillId="0" borderId="0" xfId="123" applyNumberFormat="1" applyFont="1" applyFill="1" applyBorder="1" applyAlignment="1" applyProtection="1">
      <alignment horizontal="center"/>
    </xf>
    <xf numFmtId="0" fontId="29" fillId="0" borderId="0" xfId="123" applyFont="1" applyFill="1" applyBorder="1" applyAlignment="1">
      <alignment horizontal="center"/>
    </xf>
    <xf numFmtId="0" fontId="29" fillId="0" borderId="45" xfId="123" applyFont="1" applyBorder="1" applyAlignment="1" applyProtection="1">
      <alignment horizontal="left"/>
    </xf>
    <xf numFmtId="0" fontId="29" fillId="0" borderId="45" xfId="123" applyFont="1" applyFill="1" applyBorder="1" applyAlignment="1" applyProtection="1">
      <alignment horizontal="left"/>
    </xf>
    <xf numFmtId="49" fontId="29" fillId="20" borderId="0" xfId="123" applyNumberFormat="1" applyFont="1" applyFill="1" applyBorder="1" applyAlignment="1" applyProtection="1">
      <alignment horizontal="left"/>
    </xf>
    <xf numFmtId="2" fontId="29" fillId="20" borderId="0" xfId="123" applyNumberFormat="1" applyFont="1" applyFill="1" applyBorder="1" applyAlignment="1" applyProtection="1">
      <alignment horizontal="center"/>
    </xf>
    <xf numFmtId="2" fontId="29" fillId="0" borderId="0" xfId="123" applyNumberFormat="1" applyFont="1" applyBorder="1" applyAlignment="1" applyProtection="1">
      <alignment horizontal="center"/>
    </xf>
    <xf numFmtId="166" fontId="60" fillId="0" borderId="0" xfId="75" applyFill="1" applyBorder="1" applyAlignment="1">
      <alignment horizontal="center"/>
    </xf>
    <xf numFmtId="0" fontId="29" fillId="0" borderId="45" xfId="124" applyFont="1" applyFill="1" applyBorder="1" applyAlignment="1" applyProtection="1">
      <alignment horizontal="left"/>
    </xf>
    <xf numFmtId="49" fontId="62" fillId="0" borderId="0" xfId="124" applyNumberFormat="1" applyFont="1" applyFill="1" applyBorder="1" applyAlignment="1" applyProtection="1">
      <alignment horizontal="center"/>
    </xf>
    <xf numFmtId="49" fontId="29" fillId="0" borderId="0" xfId="124" applyNumberFormat="1" applyFont="1" applyFill="1" applyBorder="1" applyAlignment="1" applyProtection="1">
      <alignment horizontal="left"/>
    </xf>
    <xf numFmtId="2" fontId="29" fillId="0" borderId="0" xfId="124" applyNumberFormat="1" applyFont="1" applyFill="1" applyBorder="1" applyAlignment="1" applyProtection="1">
      <alignment horizontal="center"/>
    </xf>
    <xf numFmtId="49" fontId="29" fillId="0" borderId="0" xfId="124" applyNumberFormat="1" applyFont="1" applyFill="1" applyBorder="1" applyAlignment="1" applyProtection="1">
      <alignment horizontal="center"/>
    </xf>
    <xf numFmtId="49" fontId="29" fillId="0" borderId="0" xfId="124" applyNumberFormat="1" applyFont="1" applyFill="1" applyBorder="1" applyAlignment="1">
      <alignment horizontal="center"/>
    </xf>
    <xf numFmtId="0" fontId="62" fillId="0" borderId="0" xfId="124" applyFont="1" applyFill="1" applyBorder="1" applyAlignment="1" applyProtection="1">
      <alignment horizontal="center"/>
    </xf>
    <xf numFmtId="166" fontId="60" fillId="0" borderId="64" xfId="85" applyFill="1" applyBorder="1"/>
    <xf numFmtId="166" fontId="60" fillId="0" borderId="0" xfId="75" applyFill="1" applyBorder="1"/>
    <xf numFmtId="166" fontId="60" fillId="0" borderId="46" xfId="85" applyBorder="1"/>
    <xf numFmtId="0" fontId="27" fillId="0" borderId="0" xfId="123" applyFont="1"/>
    <xf numFmtId="0" fontId="29" fillId="0" borderId="0" xfId="123" applyFont="1"/>
    <xf numFmtId="0" fontId="27" fillId="0" borderId="0" xfId="123" applyFont="1" applyAlignment="1" applyProtection="1">
      <alignment horizontal="left"/>
    </xf>
    <xf numFmtId="2" fontId="85" fillId="0" borderId="11" xfId="0" applyNumberFormat="1" applyFont="1" applyFill="1" applyBorder="1" applyAlignment="1">
      <alignment horizontal="center" vertical="center"/>
    </xf>
    <xf numFmtId="2" fontId="88" fillId="0" borderId="0" xfId="0" applyNumberFormat="1" applyFont="1" applyAlignment="1">
      <alignment horizontal="center"/>
    </xf>
    <xf numFmtId="2" fontId="70" fillId="14" borderId="36" xfId="0" applyNumberFormat="1" applyFont="1" applyFill="1" applyBorder="1" applyAlignment="1">
      <alignment horizontal="center" vertical="center"/>
    </xf>
    <xf numFmtId="2" fontId="70" fillId="14" borderId="30" xfId="0" applyNumberFormat="1" applyFont="1" applyFill="1" applyBorder="1" applyAlignment="1">
      <alignment horizontal="center" vertical="center"/>
    </xf>
    <xf numFmtId="2" fontId="70" fillId="14" borderId="35" xfId="0" applyNumberFormat="1" applyFont="1" applyFill="1" applyBorder="1" applyAlignment="1">
      <alignment horizontal="center" vertical="center"/>
    </xf>
    <xf numFmtId="0" fontId="30" fillId="0" borderId="0" xfId="76" applyFont="1" applyBorder="1" applyAlignment="1">
      <alignment horizontal="left"/>
    </xf>
    <xf numFmtId="0" fontId="29" fillId="0" borderId="0" xfId="76" applyFont="1" applyBorder="1" applyAlignment="1">
      <alignment horizontal="left"/>
    </xf>
    <xf numFmtId="165" fontId="29" fillId="0" borderId="0" xfId="117" applyNumberFormat="1" applyFont="1" applyFill="1" applyBorder="1" applyAlignment="1">
      <alignment vertical="center"/>
    </xf>
    <xf numFmtId="1" fontId="29" fillId="0" borderId="0" xfId="117" applyNumberFormat="1" applyFont="1" applyFill="1" applyBorder="1" applyAlignment="1">
      <alignment vertical="center"/>
    </xf>
    <xf numFmtId="0" fontId="85" fillId="0" borderId="0" xfId="65" applyFont="1" applyFill="1" applyAlignment="1">
      <alignment horizontal="left"/>
    </xf>
    <xf numFmtId="1" fontId="85" fillId="0" borderId="0" xfId="65" applyNumberFormat="1" applyFont="1" applyFill="1" applyAlignment="1">
      <alignment horizontal="center"/>
    </xf>
    <xf numFmtId="0" fontId="27" fillId="0" borderId="0" xfId="65" applyFont="1" applyFill="1" applyAlignment="1">
      <alignment horizontal="center" vertical="top" wrapText="1"/>
    </xf>
    <xf numFmtId="0" fontId="85" fillId="0" borderId="0" xfId="65" applyFont="1" applyFill="1" applyAlignment="1">
      <alignment vertical="center"/>
    </xf>
    <xf numFmtId="165" fontId="85" fillId="0" borderId="0" xfId="65" applyNumberFormat="1" applyFont="1" applyFill="1" applyAlignment="1">
      <alignment vertical="center"/>
    </xf>
    <xf numFmtId="165" fontId="89" fillId="0" borderId="0" xfId="65" applyNumberFormat="1" applyFont="1" applyFill="1" applyAlignment="1">
      <alignment vertical="center"/>
    </xf>
    <xf numFmtId="2" fontId="85" fillId="0" borderId="0" xfId="65" applyNumberFormat="1" applyFont="1" applyFill="1" applyAlignment="1">
      <alignment vertical="center"/>
    </xf>
    <xf numFmtId="0" fontId="52" fillId="0" borderId="0" xfId="65" applyFont="1" applyFill="1"/>
    <xf numFmtId="0" fontId="27" fillId="0" borderId="0" xfId="65" applyFill="1"/>
    <xf numFmtId="165" fontId="70" fillId="14" borderId="30" xfId="64" applyNumberFormat="1" applyFont="1" applyFill="1" applyBorder="1" applyAlignment="1">
      <alignment horizontal="center"/>
    </xf>
    <xf numFmtId="2" fontId="86" fillId="0" borderId="27" xfId="0" applyNumberFormat="1" applyFont="1" applyBorder="1" applyAlignment="1">
      <alignment horizontal="center" vertical="center"/>
    </xf>
    <xf numFmtId="2" fontId="86" fillId="0" borderId="13" xfId="0" applyNumberFormat="1" applyFont="1" applyBorder="1" applyAlignment="1">
      <alignment horizontal="center" vertical="center"/>
    </xf>
    <xf numFmtId="2" fontId="86" fillId="0" borderId="14" xfId="0" applyNumberFormat="1" applyFont="1" applyFill="1" applyBorder="1" applyAlignment="1">
      <alignment horizontal="center" vertical="center"/>
    </xf>
    <xf numFmtId="2" fontId="86" fillId="0" borderId="17" xfId="0" applyNumberFormat="1" applyFont="1" applyFill="1" applyBorder="1" applyAlignment="1">
      <alignment horizontal="center" vertical="center"/>
    </xf>
    <xf numFmtId="2" fontId="80" fillId="14" borderId="58" xfId="0" applyNumberFormat="1" applyFont="1" applyFill="1" applyBorder="1" applyAlignment="1">
      <alignment horizontal="center" vertical="center" wrapText="1"/>
    </xf>
    <xf numFmtId="2" fontId="80" fillId="14" borderId="10" xfId="0" applyNumberFormat="1" applyFont="1" applyFill="1" applyBorder="1" applyAlignment="1">
      <alignment horizontal="center" vertical="center" wrapText="1"/>
    </xf>
    <xf numFmtId="2" fontId="80" fillId="14" borderId="57" xfId="0" applyNumberFormat="1" applyFont="1" applyFill="1" applyBorder="1" applyAlignment="1">
      <alignment horizontal="center" vertical="center" wrapText="1"/>
    </xf>
    <xf numFmtId="2" fontId="80" fillId="14" borderId="54" xfId="0" applyNumberFormat="1" applyFont="1" applyFill="1" applyBorder="1" applyAlignment="1">
      <alignment horizontal="center" vertical="center" wrapText="1"/>
    </xf>
    <xf numFmtId="2" fontId="70" fillId="14" borderId="26" xfId="0" applyNumberFormat="1" applyFont="1" applyFill="1" applyBorder="1" applyAlignment="1">
      <alignment horizontal="center" vertical="center"/>
    </xf>
    <xf numFmtId="165" fontId="70" fillId="14" borderId="30" xfId="64" applyNumberFormat="1" applyFont="1" applyFill="1" applyBorder="1" applyAlignment="1">
      <alignment horizontal="center" vertical="center"/>
    </xf>
    <xf numFmtId="2" fontId="70" fillId="14" borderId="11" xfId="0" applyNumberFormat="1" applyFont="1" applyFill="1" applyBorder="1" applyAlignment="1">
      <alignment horizontal="center" vertical="center"/>
    </xf>
    <xf numFmtId="1" fontId="70" fillId="14" borderId="35" xfId="64" applyNumberFormat="1" applyFont="1" applyFill="1" applyBorder="1" applyAlignment="1">
      <alignment horizontal="center" vertical="center"/>
    </xf>
    <xf numFmtId="2" fontId="70" fillId="14" borderId="23" xfId="0" applyNumberFormat="1" applyFont="1" applyFill="1" applyBorder="1" applyAlignment="1">
      <alignment horizontal="center" vertical="center"/>
    </xf>
    <xf numFmtId="1" fontId="70" fillId="0" borderId="26" xfId="64" applyNumberFormat="1" applyFont="1" applyFill="1" applyBorder="1" applyAlignment="1">
      <alignment horizontal="center"/>
    </xf>
    <xf numFmtId="1" fontId="70" fillId="0" borderId="42" xfId="64" applyNumberFormat="1" applyFont="1" applyFill="1" applyBorder="1" applyAlignment="1">
      <alignment horizontal="center"/>
    </xf>
    <xf numFmtId="0" fontId="84" fillId="0" borderId="36" xfId="64" applyFont="1" applyFill="1" applyBorder="1" applyAlignment="1">
      <alignment vertical="center" wrapText="1"/>
    </xf>
    <xf numFmtId="1" fontId="70" fillId="0" borderId="11" xfId="64" applyNumberFormat="1" applyFont="1" applyFill="1" applyBorder="1" applyAlignment="1">
      <alignment horizontal="center"/>
    </xf>
    <xf numFmtId="1" fontId="70" fillId="0" borderId="37" xfId="64" applyNumberFormat="1" applyFont="1" applyFill="1" applyBorder="1" applyAlignment="1">
      <alignment horizontal="center"/>
    </xf>
    <xf numFmtId="0" fontId="84" fillId="0" borderId="30" xfId="64" applyFont="1" applyFill="1" applyBorder="1" applyAlignment="1">
      <alignment vertical="center" wrapText="1"/>
    </xf>
    <xf numFmtId="1" fontId="70" fillId="0" borderId="23" xfId="64" applyNumberFormat="1" applyFont="1" applyFill="1" applyBorder="1" applyAlignment="1">
      <alignment horizontal="center"/>
    </xf>
    <xf numFmtId="1" fontId="70" fillId="0" borderId="41" xfId="64" applyNumberFormat="1" applyFont="1" applyFill="1" applyBorder="1" applyAlignment="1">
      <alignment horizontal="center"/>
    </xf>
    <xf numFmtId="0" fontId="84" fillId="0" borderId="35" xfId="64" applyFont="1" applyFill="1" applyBorder="1" applyAlignment="1">
      <alignment vertical="center" wrapText="1"/>
    </xf>
    <xf numFmtId="2" fontId="85" fillId="0" borderId="42" xfId="62" applyNumberFormat="1" applyFont="1" applyFill="1" applyBorder="1" applyAlignment="1">
      <alignment horizontal="center" vertical="center"/>
    </xf>
    <xf numFmtId="2" fontId="85" fillId="0" borderId="37" xfId="62" applyNumberFormat="1" applyFont="1" applyFill="1" applyBorder="1" applyAlignment="1">
      <alignment horizontal="center" vertical="center"/>
    </xf>
    <xf numFmtId="2" fontId="70" fillId="0" borderId="30" xfId="0" applyNumberFormat="1" applyFont="1" applyFill="1" applyBorder="1" applyAlignment="1">
      <alignment horizontal="center" vertical="center"/>
    </xf>
    <xf numFmtId="2" fontId="85" fillId="0" borderId="41" xfId="62" applyNumberFormat="1" applyFont="1" applyFill="1" applyBorder="1" applyAlignment="1">
      <alignment horizontal="center" vertical="center"/>
    </xf>
    <xf numFmtId="2" fontId="70" fillId="0" borderId="42" xfId="0" applyNumberFormat="1" applyFont="1" applyFill="1" applyBorder="1" applyAlignment="1">
      <alignment horizontal="center" vertical="center"/>
    </xf>
    <xf numFmtId="2" fontId="70" fillId="0" borderId="26" xfId="0" applyNumberFormat="1" applyFont="1" applyFill="1" applyBorder="1" applyAlignment="1">
      <alignment horizontal="center" vertical="center"/>
    </xf>
    <xf numFmtId="2" fontId="70" fillId="0" borderId="11" xfId="0" applyNumberFormat="1" applyFont="1" applyFill="1" applyBorder="1" applyAlignment="1">
      <alignment horizontal="center" vertical="center"/>
    </xf>
    <xf numFmtId="2" fontId="70" fillId="0" borderId="41" xfId="0" applyNumberFormat="1" applyFont="1" applyFill="1" applyBorder="1" applyAlignment="1">
      <alignment horizontal="center" vertical="center"/>
    </xf>
    <xf numFmtId="2" fontId="70" fillId="0" borderId="23" xfId="0" applyNumberFormat="1" applyFont="1" applyFill="1" applyBorder="1" applyAlignment="1">
      <alignment horizontal="center" vertical="center"/>
    </xf>
    <xf numFmtId="0" fontId="70" fillId="14" borderId="20" xfId="0" applyFont="1" applyFill="1" applyBorder="1" applyAlignment="1">
      <alignment horizontal="left"/>
    </xf>
    <xf numFmtId="0" fontId="70" fillId="14" borderId="20" xfId="0" applyFont="1" applyFill="1" applyBorder="1" applyAlignment="1">
      <alignment horizontal="left" vertical="top"/>
    </xf>
    <xf numFmtId="1" fontId="56" fillId="14" borderId="20" xfId="64" applyNumberFormat="1" applyFont="1" applyFill="1" applyBorder="1" applyAlignment="1">
      <alignment horizontal="center"/>
    </xf>
    <xf numFmtId="1" fontId="56" fillId="14" borderId="39" xfId="64" applyNumberFormat="1" applyFont="1" applyFill="1" applyBorder="1" applyAlignment="1">
      <alignment horizontal="center"/>
    </xf>
    <xf numFmtId="0" fontId="84" fillId="14" borderId="33" xfId="64" applyFont="1" applyFill="1" applyBorder="1" applyAlignment="1">
      <alignment vertical="center" wrapText="1"/>
    </xf>
    <xf numFmtId="165" fontId="70" fillId="14" borderId="65" xfId="64" applyNumberFormat="1" applyFont="1" applyFill="1" applyBorder="1" applyAlignment="1">
      <alignment horizontal="center"/>
    </xf>
    <xf numFmtId="165" fontId="70" fillId="14" borderId="20" xfId="64" applyNumberFormat="1" applyFont="1" applyFill="1" applyBorder="1" applyAlignment="1">
      <alignment horizontal="center"/>
    </xf>
    <xf numFmtId="1" fontId="70" fillId="14" borderId="39" xfId="64" applyNumberFormat="1" applyFont="1" applyFill="1" applyBorder="1" applyAlignment="1">
      <alignment horizontal="center"/>
    </xf>
    <xf numFmtId="165" fontId="70" fillId="14" borderId="33" xfId="64" applyNumberFormat="1" applyFont="1" applyFill="1" applyBorder="1" applyAlignment="1">
      <alignment horizontal="center"/>
    </xf>
    <xf numFmtId="2" fontId="70" fillId="14" borderId="20" xfId="64" applyNumberFormat="1" applyFont="1" applyFill="1" applyBorder="1" applyAlignment="1">
      <alignment horizontal="center"/>
    </xf>
    <xf numFmtId="165" fontId="70" fillId="14" borderId="39" xfId="64" applyNumberFormat="1" applyFont="1" applyFill="1" applyBorder="1" applyAlignment="1">
      <alignment horizontal="center"/>
    </xf>
    <xf numFmtId="1" fontId="85" fillId="14" borderId="20" xfId="64" applyNumberFormat="1" applyFont="1" applyFill="1" applyBorder="1" applyAlignment="1">
      <alignment horizontal="center"/>
    </xf>
    <xf numFmtId="165" fontId="85" fillId="14" borderId="28" xfId="64" applyNumberFormat="1" applyFont="1" applyFill="1" applyBorder="1" applyAlignment="1">
      <alignment horizontal="center"/>
    </xf>
    <xf numFmtId="1" fontId="70" fillId="14" borderId="33" xfId="64" applyNumberFormat="1" applyFont="1" applyFill="1" applyBorder="1" applyAlignment="1">
      <alignment horizontal="center"/>
    </xf>
    <xf numFmtId="0" fontId="29" fillId="0" borderId="11" xfId="0" applyFont="1" applyBorder="1" applyAlignment="1">
      <alignment horizontal="left"/>
    </xf>
    <xf numFmtId="0" fontId="29" fillId="0" borderId="11" xfId="0" applyFont="1" applyBorder="1" applyAlignment="1">
      <alignment horizontal="center"/>
    </xf>
    <xf numFmtId="165" fontId="0" fillId="0" borderId="11" xfId="0" applyNumberFormat="1" applyBorder="1"/>
    <xf numFmtId="0" fontId="28" fillId="0" borderId="24" xfId="0" applyFont="1" applyBorder="1" applyAlignment="1">
      <alignment horizontal="center"/>
    </xf>
    <xf numFmtId="165" fontId="27" fillId="0" borderId="37" xfId="0" applyNumberFormat="1" applyFont="1" applyBorder="1"/>
    <xf numFmtId="165" fontId="85" fillId="0" borderId="11" xfId="0" applyNumberFormat="1" applyFont="1" applyFill="1" applyBorder="1" applyAlignment="1">
      <alignment horizontal="center" vertical="center"/>
    </xf>
    <xf numFmtId="0" fontId="85" fillId="0" borderId="11" xfId="0" applyFont="1" applyFill="1" applyBorder="1" applyAlignment="1">
      <alignment horizontal="center" vertical="center"/>
    </xf>
    <xf numFmtId="0" fontId="85" fillId="0" borderId="37" xfId="0" applyFont="1" applyFill="1" applyBorder="1" applyAlignment="1">
      <alignment horizontal="center" vertical="center"/>
    </xf>
    <xf numFmtId="2" fontId="85" fillId="0" borderId="24" xfId="0" applyNumberFormat="1" applyFont="1" applyFill="1" applyBorder="1" applyAlignment="1">
      <alignment horizontal="center" vertical="center"/>
    </xf>
    <xf numFmtId="1" fontId="70" fillId="0" borderId="42" xfId="64" applyNumberFormat="1" applyFont="1" applyFill="1" applyBorder="1" applyAlignment="1">
      <alignment horizontal="center" vertical="center"/>
    </xf>
    <xf numFmtId="0" fontId="85" fillId="0" borderId="0" xfId="0" applyFont="1" applyAlignment="1">
      <alignment vertical="center"/>
    </xf>
    <xf numFmtId="0" fontId="85" fillId="0" borderId="11" xfId="0" applyFont="1" applyBorder="1" applyAlignment="1">
      <alignment vertical="center"/>
    </xf>
    <xf numFmtId="1" fontId="29" fillId="0" borderId="11" xfId="117" applyNumberFormat="1" applyFont="1" applyFill="1" applyBorder="1" applyAlignment="1">
      <alignment vertical="center"/>
    </xf>
    <xf numFmtId="1" fontId="29" fillId="0" borderId="37" xfId="117" applyNumberFormat="1" applyFont="1" applyFill="1" applyBorder="1" applyAlignment="1">
      <alignment vertical="center"/>
    </xf>
    <xf numFmtId="0" fontId="27" fillId="0" borderId="24" xfId="0" applyFont="1" applyFill="1" applyBorder="1" applyAlignment="1">
      <alignment vertical="center"/>
    </xf>
    <xf numFmtId="165" fontId="85" fillId="0" borderId="11" xfId="117" applyNumberFormat="1" applyFont="1" applyFill="1" applyBorder="1" applyAlignment="1">
      <alignment horizontal="center" vertical="center"/>
    </xf>
    <xf numFmtId="1" fontId="85" fillId="0" borderId="11" xfId="117" applyNumberFormat="1" applyFont="1" applyFill="1" applyBorder="1" applyAlignment="1">
      <alignment horizontal="center" vertical="center"/>
    </xf>
    <xf numFmtId="165" fontId="85" fillId="0" borderId="24" xfId="117" applyNumberFormat="1" applyFont="1" applyFill="1" applyBorder="1" applyAlignment="1">
      <alignment horizontal="center" vertical="center"/>
    </xf>
    <xf numFmtId="2" fontId="85" fillId="0" borderId="11" xfId="117" applyNumberFormat="1" applyFont="1" applyFill="1" applyBorder="1" applyAlignment="1">
      <alignment horizontal="center" vertical="center"/>
    </xf>
    <xf numFmtId="165" fontId="85" fillId="0" borderId="37" xfId="117" applyNumberFormat="1" applyFont="1" applyFill="1" applyBorder="1" applyAlignment="1">
      <alignment horizontal="center" vertical="center"/>
    </xf>
    <xf numFmtId="1" fontId="85" fillId="0" borderId="24" xfId="117" applyNumberFormat="1" applyFont="1" applyFill="1" applyBorder="1" applyAlignment="1">
      <alignment horizontal="center" vertical="center"/>
    </xf>
    <xf numFmtId="2" fontId="85" fillId="0" borderId="13" xfId="0" applyNumberFormat="1" applyFont="1" applyFill="1" applyBorder="1" applyAlignment="1">
      <alignment horizontal="center" vertical="center"/>
    </xf>
    <xf numFmtId="0" fontId="85" fillId="0" borderId="11" xfId="0" applyFont="1" applyFill="1" applyBorder="1" applyAlignment="1">
      <alignment vertical="center"/>
    </xf>
    <xf numFmtId="165" fontId="85" fillId="0" borderId="0" xfId="117" applyNumberFormat="1" applyFont="1" applyFill="1" applyBorder="1" applyAlignment="1">
      <alignment horizontal="center" vertical="center"/>
    </xf>
    <xf numFmtId="0" fontId="85" fillId="0" borderId="19" xfId="117" applyFont="1" applyFill="1" applyBorder="1" applyAlignment="1">
      <alignment horizontal="left" vertical="center"/>
    </xf>
    <xf numFmtId="0" fontId="85" fillId="0" borderId="11" xfId="117" applyFont="1" applyFill="1" applyBorder="1" applyAlignment="1">
      <alignment vertical="center"/>
    </xf>
    <xf numFmtId="0" fontId="27" fillId="0" borderId="46" xfId="117" applyFont="1" applyFill="1" applyBorder="1" applyAlignment="1">
      <alignment vertical="center" wrapText="1"/>
    </xf>
    <xf numFmtId="165" fontId="85" fillId="0" borderId="19" xfId="117" applyNumberFormat="1" applyFont="1" applyFill="1" applyBorder="1" applyAlignment="1">
      <alignment horizontal="center" vertical="center"/>
    </xf>
    <xf numFmtId="0" fontId="85" fillId="0" borderId="19" xfId="117" applyFont="1" applyFill="1" applyBorder="1" applyAlignment="1">
      <alignment horizontal="center" vertical="center"/>
    </xf>
    <xf numFmtId="1" fontId="85" fillId="0" borderId="27" xfId="117" applyNumberFormat="1" applyFont="1" applyFill="1" applyBorder="1" applyAlignment="1">
      <alignment horizontal="center" vertical="center"/>
    </xf>
    <xf numFmtId="165" fontId="85" fillId="0" borderId="32" xfId="117" applyNumberFormat="1" applyFont="1" applyFill="1" applyBorder="1" applyAlignment="1">
      <alignment horizontal="center" vertical="center"/>
    </xf>
    <xf numFmtId="2" fontId="85" fillId="0" borderId="19" xfId="117" applyNumberFormat="1" applyFont="1" applyFill="1" applyBorder="1" applyAlignment="1">
      <alignment horizontal="center" vertical="center"/>
    </xf>
    <xf numFmtId="165" fontId="85" fillId="0" borderId="27" xfId="117" applyNumberFormat="1" applyFont="1" applyFill="1" applyBorder="1" applyAlignment="1">
      <alignment horizontal="center" vertical="center"/>
    </xf>
    <xf numFmtId="1" fontId="85" fillId="0" borderId="19" xfId="117" applyNumberFormat="1" applyFont="1" applyFill="1" applyBorder="1" applyAlignment="1">
      <alignment horizontal="center" vertical="center"/>
    </xf>
    <xf numFmtId="0" fontId="85" fillId="0" borderId="32" xfId="117" applyFont="1" applyFill="1" applyBorder="1" applyAlignment="1">
      <alignment horizontal="center" vertical="center"/>
    </xf>
    <xf numFmtId="0" fontId="85" fillId="0" borderId="27" xfId="117" applyFont="1" applyFill="1" applyBorder="1" applyAlignment="1">
      <alignment horizontal="center" vertical="center"/>
    </xf>
    <xf numFmtId="2" fontId="85" fillId="0" borderId="30" xfId="57" applyNumberFormat="1" applyFont="1" applyFill="1" applyBorder="1" applyAlignment="1">
      <alignment horizontal="center" vertical="center"/>
    </xf>
    <xf numFmtId="2" fontId="85" fillId="0" borderId="13" xfId="57" applyNumberFormat="1" applyFont="1" applyFill="1" applyBorder="1" applyAlignment="1">
      <alignment horizontal="center" vertical="center"/>
    </xf>
    <xf numFmtId="0" fontId="85" fillId="0" borderId="11" xfId="117" applyFont="1" applyFill="1" applyBorder="1" applyAlignment="1">
      <alignment horizontal="center" vertical="center"/>
    </xf>
    <xf numFmtId="0" fontId="85" fillId="0" borderId="0" xfId="117" applyFont="1" applyFill="1" applyBorder="1" applyAlignment="1">
      <alignment horizontal="center" vertical="center"/>
    </xf>
    <xf numFmtId="0" fontId="85" fillId="0" borderId="0" xfId="117" applyFont="1" applyFill="1" applyBorder="1" applyAlignment="1">
      <alignment horizontal="left" vertical="center"/>
    </xf>
    <xf numFmtId="0" fontId="85" fillId="0" borderId="0" xfId="117" applyFont="1" applyFill="1" applyBorder="1" applyAlignment="1">
      <alignment vertical="center"/>
    </xf>
    <xf numFmtId="1" fontId="29" fillId="0" borderId="0" xfId="117" applyNumberFormat="1" applyFont="1" applyFill="1" applyBorder="1" applyAlignment="1">
      <alignment horizontal="center" vertical="center"/>
    </xf>
    <xf numFmtId="0" fontId="27" fillId="0" borderId="0" xfId="117" applyFont="1" applyFill="1" applyBorder="1" applyAlignment="1">
      <alignment vertical="center" wrapText="1"/>
    </xf>
    <xf numFmtId="1" fontId="85" fillId="0" borderId="0" xfId="117" applyNumberFormat="1" applyFont="1" applyFill="1" applyBorder="1" applyAlignment="1">
      <alignment horizontal="center" vertical="center"/>
    </xf>
    <xf numFmtId="2" fontId="85" fillId="0" borderId="0" xfId="117" applyNumberFormat="1" applyFont="1" applyFill="1" applyBorder="1" applyAlignment="1">
      <alignment horizontal="center" vertical="center"/>
    </xf>
    <xf numFmtId="2" fontId="85" fillId="0" borderId="0" xfId="57" applyNumberFormat="1" applyFont="1" applyFill="1" applyBorder="1" applyAlignment="1">
      <alignment horizontal="center" vertical="center"/>
    </xf>
    <xf numFmtId="0" fontId="87" fillId="0" borderId="11" xfId="0" applyFont="1" applyBorder="1" applyAlignment="1">
      <alignment vertical="center"/>
    </xf>
    <xf numFmtId="1" fontId="29" fillId="0" borderId="11" xfId="117" applyNumberFormat="1" applyFont="1" applyFill="1" applyBorder="1" applyAlignment="1">
      <alignment horizontal="center" vertical="center"/>
    </xf>
    <xf numFmtId="1" fontId="29" fillId="0" borderId="37" xfId="117" applyNumberFormat="1" applyFont="1" applyFill="1" applyBorder="1" applyAlignment="1">
      <alignment horizontal="center" vertical="center"/>
    </xf>
    <xf numFmtId="0" fontId="87" fillId="0" borderId="11" xfId="117" applyFont="1" applyFill="1" applyBorder="1" applyAlignment="1">
      <alignment horizontal="left" vertical="center"/>
    </xf>
    <xf numFmtId="1" fontId="29" fillId="0" borderId="13" xfId="117" applyNumberFormat="1" applyFont="1" applyFill="1" applyBorder="1" applyAlignment="1">
      <alignment horizontal="center" vertical="center"/>
    </xf>
    <xf numFmtId="0" fontId="27" fillId="0" borderId="32" xfId="117" applyFont="1" applyFill="1" applyBorder="1" applyAlignment="1">
      <alignment vertical="center" wrapText="1"/>
    </xf>
    <xf numFmtId="1" fontId="85" fillId="0" borderId="13" xfId="117" applyNumberFormat="1" applyFont="1" applyFill="1" applyBorder="1" applyAlignment="1">
      <alignment horizontal="center" vertical="center"/>
    </xf>
    <xf numFmtId="165" fontId="85" fillId="0" borderId="30" xfId="117" applyNumberFormat="1" applyFont="1" applyFill="1" applyBorder="1" applyAlignment="1">
      <alignment horizontal="center" vertical="center"/>
    </xf>
    <xf numFmtId="165" fontId="85" fillId="0" borderId="13" xfId="117" applyNumberFormat="1" applyFont="1" applyFill="1" applyBorder="1" applyAlignment="1">
      <alignment horizontal="center" vertical="center"/>
    </xf>
    <xf numFmtId="1" fontId="85" fillId="0" borderId="37" xfId="117" applyNumberFormat="1" applyFont="1" applyFill="1" applyBorder="1" applyAlignment="1">
      <alignment horizontal="center" vertical="center"/>
    </xf>
    <xf numFmtId="0" fontId="85" fillId="0" borderId="11" xfId="0" applyFont="1" applyFill="1" applyBorder="1"/>
    <xf numFmtId="0" fontId="85" fillId="0" borderId="0" xfId="0" applyFont="1"/>
    <xf numFmtId="0" fontId="85" fillId="0" borderId="0" xfId="0" applyFont="1" applyBorder="1" applyAlignment="1">
      <alignment vertical="center"/>
    </xf>
    <xf numFmtId="0" fontId="87" fillId="0" borderId="0" xfId="0" applyFont="1" applyBorder="1" applyAlignment="1">
      <alignment vertical="center"/>
    </xf>
    <xf numFmtId="0" fontId="27" fillId="0" borderId="0" xfId="0" applyFont="1" applyFill="1" applyBorder="1" applyAlignment="1">
      <alignment vertical="center"/>
    </xf>
    <xf numFmtId="165" fontId="85" fillId="0" borderId="0" xfId="0" applyNumberFormat="1" applyFont="1" applyFill="1" applyBorder="1" applyAlignment="1">
      <alignment horizontal="center" vertical="center"/>
    </xf>
    <xf numFmtId="0" fontId="85" fillId="0" borderId="0" xfId="0" applyFont="1" applyFill="1" applyBorder="1" applyAlignment="1">
      <alignment horizontal="center" vertical="center"/>
    </xf>
    <xf numFmtId="2" fontId="85" fillId="0" borderId="0" xfId="0" applyNumberFormat="1" applyFont="1" applyFill="1" applyBorder="1" applyAlignment="1">
      <alignment horizontal="center" vertical="center"/>
    </xf>
    <xf numFmtId="0" fontId="85" fillId="0" borderId="0" xfId="0" applyFont="1" applyFill="1" applyBorder="1"/>
    <xf numFmtId="0" fontId="85" fillId="0" borderId="0" xfId="0" applyFont="1" applyBorder="1"/>
    <xf numFmtId="0" fontId="90" fillId="0" borderId="0" xfId="125" applyNumberFormat="1" applyFont="1" applyAlignment="1">
      <alignment horizontal="left" vertical="top" wrapText="1"/>
    </xf>
    <xf numFmtId="0" fontId="1" fillId="0" borderId="0" xfId="125" applyAlignment="1">
      <alignment horizontal="left" vertical="top" wrapText="1"/>
    </xf>
    <xf numFmtId="0" fontId="1" fillId="0" borderId="0" xfId="125" applyAlignment="1">
      <alignment vertical="top" wrapText="1"/>
    </xf>
    <xf numFmtId="0" fontId="1" fillId="0" borderId="0" xfId="125"/>
    <xf numFmtId="0" fontId="30" fillId="28" borderId="53" xfId="125" applyNumberFormat="1" applyFont="1" applyFill="1" applyBorder="1" applyAlignment="1">
      <alignment horizontal="left" vertical="center" wrapText="1"/>
    </xf>
    <xf numFmtId="0" fontId="29" fillId="28" borderId="51" xfId="125" applyFont="1" applyFill="1" applyBorder="1" applyAlignment="1">
      <alignment horizontal="left" vertical="top" wrapText="1"/>
    </xf>
    <xf numFmtId="0" fontId="30" fillId="28" borderId="52" xfId="125" applyFont="1" applyFill="1" applyBorder="1" applyAlignment="1">
      <alignment vertical="top" wrapText="1"/>
    </xf>
    <xf numFmtId="0" fontId="30" fillId="0" borderId="12" xfId="125" applyNumberFormat="1" applyFont="1" applyBorder="1" applyAlignment="1">
      <alignment horizontal="left" vertical="center" wrapText="1"/>
    </xf>
    <xf numFmtId="0" fontId="91" fillId="0" borderId="0" xfId="125" applyFont="1" applyBorder="1" applyAlignment="1">
      <alignment horizontal="left" vertical="center" wrapText="1"/>
    </xf>
    <xf numFmtId="0" fontId="29" fillId="0" borderId="49" xfId="125" applyFont="1" applyBorder="1" applyAlignment="1">
      <alignment horizontal="left" vertical="top" wrapText="1" indent="1"/>
    </xf>
    <xf numFmtId="0" fontId="30" fillId="0" borderId="58" xfId="125" applyNumberFormat="1" applyFont="1" applyBorder="1" applyAlignment="1">
      <alignment horizontal="left" vertical="center" wrapText="1"/>
    </xf>
    <xf numFmtId="0" fontId="91" fillId="0" borderId="10" xfId="125" applyFont="1" applyBorder="1" applyAlignment="1">
      <alignment horizontal="left" vertical="center" wrapText="1"/>
    </xf>
    <xf numFmtId="0" fontId="29" fillId="0" borderId="54" xfId="125" applyFont="1" applyBorder="1" applyAlignment="1">
      <alignment horizontal="left" vertical="top" wrapText="1" indent="1"/>
    </xf>
    <xf numFmtId="0" fontId="93" fillId="0" borderId="0" xfId="125" applyFont="1"/>
    <xf numFmtId="0" fontId="29" fillId="0" borderId="0" xfId="125" applyFont="1" applyBorder="1" applyAlignment="1">
      <alignment horizontal="left" vertical="top" wrapText="1"/>
    </xf>
    <xf numFmtId="0" fontId="27" fillId="0" borderId="49" xfId="125" applyFont="1" applyBorder="1" applyAlignment="1">
      <alignment horizontal="left" vertical="top" wrapText="1" indent="6"/>
    </xf>
    <xf numFmtId="0" fontId="54" fillId="0" borderId="49" xfId="125" applyFont="1" applyBorder="1" applyAlignment="1">
      <alignment horizontal="left" vertical="top"/>
    </xf>
    <xf numFmtId="0" fontId="30" fillId="0" borderId="12" xfId="125" applyNumberFormat="1" applyFont="1" applyBorder="1" applyAlignment="1">
      <alignment horizontal="left" vertical="top" wrapText="1"/>
    </xf>
    <xf numFmtId="0" fontId="29" fillId="25" borderId="49" xfId="125" applyFont="1" applyFill="1" applyBorder="1" applyAlignment="1">
      <alignment horizontal="left" vertical="top" wrapText="1" indent="1"/>
    </xf>
    <xf numFmtId="0" fontId="90" fillId="0" borderId="12" xfId="125" applyNumberFormat="1" applyFont="1" applyFill="1" applyBorder="1" applyAlignment="1">
      <alignment horizontal="left" vertical="top" wrapText="1"/>
    </xf>
    <xf numFmtId="0" fontId="91" fillId="0" borderId="0" xfId="125" applyFont="1" applyFill="1" applyBorder="1" applyAlignment="1">
      <alignment horizontal="left" vertical="center" wrapText="1"/>
    </xf>
    <xf numFmtId="0" fontId="1" fillId="0" borderId="0" xfId="125" applyFill="1" applyBorder="1" applyAlignment="1">
      <alignment horizontal="left" vertical="top" wrapText="1"/>
    </xf>
    <xf numFmtId="0" fontId="90" fillId="0" borderId="58" xfId="125" applyNumberFormat="1" applyFont="1" applyFill="1" applyBorder="1" applyAlignment="1">
      <alignment horizontal="left" vertical="top" wrapText="1"/>
    </xf>
    <xf numFmtId="0" fontId="1" fillId="0" borderId="10" xfId="125" applyFill="1" applyBorder="1" applyAlignment="1">
      <alignment horizontal="left" vertical="top" wrapText="1"/>
    </xf>
    <xf numFmtId="0" fontId="27" fillId="0" borderId="54" xfId="125" applyFont="1" applyBorder="1" applyAlignment="1">
      <alignment horizontal="left" vertical="top" wrapText="1" indent="6"/>
    </xf>
    <xf numFmtId="0" fontId="30" fillId="0" borderId="12" xfId="125" applyNumberFormat="1" applyFont="1" applyFill="1" applyBorder="1" applyAlignment="1">
      <alignment horizontal="left" vertical="top" wrapText="1"/>
    </xf>
    <xf numFmtId="0" fontId="56" fillId="0" borderId="49" xfId="125" applyFont="1" applyBorder="1" applyAlignment="1">
      <alignment horizontal="left" vertical="top" wrapText="1" indent="1"/>
    </xf>
    <xf numFmtId="0" fontId="30" fillId="0" borderId="12" xfId="125" applyNumberFormat="1" applyFont="1" applyFill="1" applyBorder="1" applyAlignment="1">
      <alignment horizontal="left" vertical="center" wrapText="1"/>
    </xf>
    <xf numFmtId="0" fontId="54" fillId="0" borderId="49" xfId="125" applyFont="1" applyBorder="1" applyAlignment="1">
      <alignment horizontal="left" vertical="top" wrapText="1" indent="6"/>
    </xf>
    <xf numFmtId="0" fontId="56" fillId="0" borderId="49" xfId="125" applyFont="1" applyBorder="1" applyAlignment="1">
      <alignment horizontal="left" vertical="top" wrapText="1"/>
    </xf>
    <xf numFmtId="0" fontId="30" fillId="0" borderId="58" xfId="125" applyNumberFormat="1" applyFont="1" applyBorder="1" applyAlignment="1">
      <alignment horizontal="left" vertical="top" wrapText="1"/>
    </xf>
    <xf numFmtId="0" fontId="56" fillId="0" borderId="54" xfId="125" applyFont="1" applyBorder="1" applyAlignment="1">
      <alignment horizontal="left" vertical="top" wrapText="1" indent="1"/>
    </xf>
    <xf numFmtId="0" fontId="29" fillId="0" borderId="0" xfId="125" applyFont="1" applyBorder="1" applyAlignment="1">
      <alignment horizontal="center" vertical="center" wrapText="1"/>
    </xf>
    <xf numFmtId="0" fontId="29" fillId="29" borderId="49" xfId="125" applyFont="1" applyFill="1" applyBorder="1" applyAlignment="1">
      <alignment horizontal="left" vertical="top" wrapText="1" indent="1"/>
    </xf>
    <xf numFmtId="0" fontId="101" fillId="30" borderId="49" xfId="125" applyFont="1" applyFill="1" applyBorder="1" applyAlignment="1">
      <alignment horizontal="left" vertical="top" wrapText="1" indent="1"/>
    </xf>
    <xf numFmtId="0" fontId="29" fillId="0" borderId="49" xfId="125" applyFont="1" applyFill="1" applyBorder="1" applyAlignment="1">
      <alignment horizontal="left" vertical="top" wrapText="1" indent="1"/>
    </xf>
    <xf numFmtId="0" fontId="29" fillId="0" borderId="54" xfId="125" applyFont="1" applyFill="1" applyBorder="1" applyAlignment="1">
      <alignment horizontal="left" vertical="top" wrapText="1" indent="1"/>
    </xf>
    <xf numFmtId="0" fontId="91" fillId="28" borderId="51" xfId="125" applyFont="1" applyFill="1" applyBorder="1" applyAlignment="1">
      <alignment horizontal="left" vertical="center" wrapText="1"/>
    </xf>
    <xf numFmtId="0" fontId="30" fillId="28" borderId="52" xfId="125" applyFont="1" applyFill="1" applyBorder="1" applyAlignment="1">
      <alignment horizontal="left" vertical="top" wrapText="1"/>
    </xf>
    <xf numFmtId="0" fontId="90" fillId="28" borderId="53" xfId="125" applyNumberFormat="1" applyFont="1" applyFill="1" applyBorder="1" applyAlignment="1">
      <alignment horizontal="left" vertical="top" wrapText="1"/>
    </xf>
    <xf numFmtId="0" fontId="90" fillId="0" borderId="12" xfId="125" applyNumberFormat="1" applyFont="1" applyBorder="1" applyAlignment="1">
      <alignment horizontal="left" vertical="top" wrapText="1"/>
    </xf>
    <xf numFmtId="0" fontId="97" fillId="0" borderId="0" xfId="125" applyFont="1" applyAlignment="1">
      <alignment horizontal="left" vertical="top" wrapText="1" indent="6"/>
    </xf>
    <xf numFmtId="0" fontId="104" fillId="0" borderId="0" xfId="125" applyFont="1" applyAlignment="1">
      <alignment vertical="top" wrapText="1"/>
    </xf>
    <xf numFmtId="0" fontId="59" fillId="0" borderId="49" xfId="76" applyFont="1" applyFill="1" applyBorder="1"/>
    <xf numFmtId="0" fontId="58" fillId="0" borderId="49" xfId="76" applyFont="1" applyBorder="1"/>
    <xf numFmtId="0" fontId="58" fillId="0" borderId="54" xfId="76" applyFont="1" applyFill="1" applyBorder="1"/>
    <xf numFmtId="0" fontId="59" fillId="0" borderId="0" xfId="76" applyFont="1" applyBorder="1"/>
    <xf numFmtId="0" fontId="30" fillId="0" borderId="45" xfId="100" applyFont="1" applyFill="1" applyBorder="1" applyAlignment="1" applyProtection="1">
      <alignment horizontal="left"/>
    </xf>
    <xf numFmtId="0" fontId="61" fillId="0" borderId="0" xfId="100" applyFont="1" applyFill="1" applyBorder="1" applyAlignment="1" applyProtection="1">
      <alignment horizontal="left"/>
    </xf>
    <xf numFmtId="49" fontId="29" fillId="0" borderId="0" xfId="100" applyNumberFormat="1" applyFont="1" applyFill="1" applyBorder="1" applyAlignment="1" applyProtection="1">
      <alignment horizontal="center"/>
    </xf>
    <xf numFmtId="0" fontId="29" fillId="0" borderId="0" xfId="100" applyFont="1" applyFill="1" applyBorder="1" applyAlignment="1">
      <alignment horizontal="center"/>
    </xf>
    <xf numFmtId="0" fontId="29" fillId="0" borderId="45" xfId="100" applyFont="1" applyBorder="1" applyAlignment="1" applyProtection="1">
      <alignment horizontal="left"/>
    </xf>
    <xf numFmtId="49" fontId="62" fillId="0" borderId="0" xfId="100" applyNumberFormat="1" applyFont="1" applyFill="1" applyBorder="1" applyAlignment="1" applyProtection="1">
      <alignment horizontal="center"/>
    </xf>
    <xf numFmtId="49" fontId="29" fillId="20" borderId="0" xfId="100" applyNumberFormat="1" applyFont="1" applyFill="1" applyBorder="1" applyAlignment="1" applyProtection="1">
      <alignment horizontal="center"/>
    </xf>
    <xf numFmtId="49" fontId="29" fillId="21" borderId="0" xfId="100" applyNumberFormat="1" applyFont="1" applyFill="1" applyBorder="1" applyAlignment="1" applyProtection="1">
      <alignment horizontal="center"/>
    </xf>
    <xf numFmtId="49" fontId="29" fillId="21" borderId="0" xfId="100" applyNumberFormat="1" applyFont="1" applyFill="1" applyBorder="1" applyAlignment="1">
      <alignment horizontal="center"/>
    </xf>
    <xf numFmtId="49" fontId="29" fillId="0" borderId="0" xfId="100" applyNumberFormat="1" applyFont="1" applyBorder="1" applyAlignment="1" applyProtection="1">
      <alignment horizontal="center"/>
    </xf>
    <xf numFmtId="49" fontId="29" fillId="22" borderId="0" xfId="100" applyNumberFormat="1" applyFont="1" applyFill="1" applyBorder="1" applyAlignment="1" applyProtection="1">
      <alignment horizontal="center"/>
    </xf>
    <xf numFmtId="49" fontId="29" fillId="23" borderId="0" xfId="100" applyNumberFormat="1" applyFont="1" applyFill="1" applyBorder="1" applyAlignment="1" applyProtection="1">
      <alignment horizontal="center"/>
    </xf>
    <xf numFmtId="0" fontId="62" fillId="0" borderId="0" xfId="100" applyFont="1" applyBorder="1" applyAlignment="1" applyProtection="1">
      <alignment horizontal="center"/>
    </xf>
    <xf numFmtId="0" fontId="29" fillId="0" borderId="27" xfId="100" applyFont="1" applyBorder="1" applyAlignment="1" applyProtection="1">
      <alignment horizontal="left"/>
    </xf>
    <xf numFmtId="49" fontId="62" fillId="0" borderId="47" xfId="100" applyNumberFormat="1" applyFont="1" applyFill="1" applyBorder="1" applyAlignment="1" applyProtection="1">
      <alignment horizontal="center"/>
    </xf>
    <xf numFmtId="49" fontId="29" fillId="20" borderId="47" xfId="100" applyNumberFormat="1" applyFont="1" applyFill="1" applyBorder="1" applyAlignment="1" applyProtection="1">
      <alignment horizontal="center"/>
    </xf>
    <xf numFmtId="49" fontId="29" fillId="21" borderId="47" xfId="100" applyNumberFormat="1" applyFont="1" applyFill="1" applyBorder="1" applyAlignment="1" applyProtection="1">
      <alignment horizontal="center"/>
    </xf>
    <xf numFmtId="49" fontId="29" fillId="21" borderId="47" xfId="100" applyNumberFormat="1" applyFont="1" applyFill="1" applyBorder="1" applyAlignment="1">
      <alignment horizontal="center"/>
    </xf>
    <xf numFmtId="49" fontId="29" fillId="0" borderId="47" xfId="100" applyNumberFormat="1" applyFont="1" applyBorder="1" applyAlignment="1" applyProtection="1">
      <alignment horizontal="center"/>
    </xf>
    <xf numFmtId="49" fontId="29" fillId="22" borderId="47" xfId="100" applyNumberFormat="1" applyFont="1" applyFill="1" applyBorder="1" applyAlignment="1" applyProtection="1">
      <alignment horizontal="center"/>
    </xf>
    <xf numFmtId="49" fontId="29" fillId="23" borderId="47" xfId="100" applyNumberFormat="1" applyFont="1" applyFill="1" applyBorder="1" applyAlignment="1" applyProtection="1">
      <alignment horizontal="center"/>
    </xf>
    <xf numFmtId="0" fontId="62" fillId="0" borderId="47" xfId="100" applyFont="1" applyBorder="1" applyAlignment="1" applyProtection="1">
      <alignment horizontal="center"/>
    </xf>
    <xf numFmtId="165" fontId="85" fillId="0" borderId="36" xfId="0" applyNumberFormat="1" applyFont="1" applyFill="1" applyBorder="1" applyAlignment="1">
      <alignment horizontal="center" wrapText="1"/>
    </xf>
    <xf numFmtId="165" fontId="85" fillId="0" borderId="26" xfId="0" applyNumberFormat="1" applyFont="1" applyFill="1" applyBorder="1" applyAlignment="1">
      <alignment horizontal="center" wrapText="1"/>
    </xf>
    <xf numFmtId="0" fontId="85" fillId="0" borderId="26" xfId="40" applyFont="1" applyBorder="1" applyAlignment="1">
      <alignment horizontal="center" vertical="center"/>
    </xf>
    <xf numFmtId="0" fontId="85" fillId="0" borderId="42" xfId="40" applyFont="1" applyBorder="1" applyAlignment="1">
      <alignment horizontal="center" vertical="center"/>
    </xf>
    <xf numFmtId="165" fontId="85" fillId="0" borderId="30" xfId="0" applyNumberFormat="1" applyFont="1" applyFill="1" applyBorder="1" applyAlignment="1">
      <alignment horizontal="center" wrapText="1"/>
    </xf>
    <xf numFmtId="165" fontId="85" fillId="0" borderId="11" xfId="0" applyNumberFormat="1" applyFont="1" applyFill="1" applyBorder="1" applyAlignment="1">
      <alignment horizontal="center" wrapText="1"/>
    </xf>
    <xf numFmtId="0" fontId="85" fillId="0" borderId="11" xfId="40" applyFont="1" applyBorder="1" applyAlignment="1">
      <alignment horizontal="center" vertical="center"/>
    </xf>
    <xf numFmtId="0" fontId="85" fillId="0" borderId="37" xfId="40" applyFont="1" applyBorder="1" applyAlignment="1">
      <alignment horizontal="center" vertical="center"/>
    </xf>
    <xf numFmtId="165" fontId="85" fillId="0" borderId="11" xfId="40" applyNumberFormat="1" applyFont="1" applyBorder="1" applyAlignment="1">
      <alignment horizontal="center" vertical="center"/>
    </xf>
    <xf numFmtId="165" fontId="85" fillId="0" borderId="37" xfId="40" applyNumberFormat="1" applyFont="1" applyBorder="1" applyAlignment="1">
      <alignment horizontal="center" vertical="center"/>
    </xf>
    <xf numFmtId="165" fontId="85" fillId="0" borderId="33" xfId="0" applyNumberFormat="1" applyFont="1" applyFill="1" applyBorder="1" applyAlignment="1">
      <alignment horizontal="center" wrapText="1"/>
    </xf>
    <xf numFmtId="165" fontId="85" fillId="0" borderId="20" xfId="0" applyNumberFormat="1" applyFont="1" applyFill="1" applyBorder="1" applyAlignment="1">
      <alignment horizontal="center" wrapText="1"/>
    </xf>
    <xf numFmtId="0" fontId="85" fillId="0" borderId="20" xfId="40" applyFont="1" applyBorder="1" applyAlignment="1">
      <alignment horizontal="center" vertical="center"/>
    </xf>
    <xf numFmtId="0" fontId="85" fillId="0" borderId="39" xfId="40" applyFont="1" applyBorder="1" applyAlignment="1">
      <alignment horizontal="center" vertical="center"/>
    </xf>
    <xf numFmtId="2" fontId="83" fillId="14" borderId="34" xfId="117" applyNumberFormat="1" applyFont="1" applyFill="1" applyBorder="1" applyAlignment="1">
      <alignment horizontal="center" vertical="center"/>
    </xf>
    <xf numFmtId="2" fontId="83" fillId="14" borderId="40" xfId="117" applyNumberFormat="1" applyFont="1" applyFill="1" applyBorder="1" applyAlignment="1">
      <alignment horizontal="center" vertical="center"/>
    </xf>
    <xf numFmtId="2" fontId="85" fillId="0" borderId="36" xfId="62" applyNumberFormat="1" applyFont="1" applyFill="1" applyBorder="1" applyAlignment="1">
      <alignment horizontal="center" vertical="center"/>
    </xf>
    <xf numFmtId="2" fontId="85" fillId="0" borderId="26" xfId="62" applyNumberFormat="1" applyFont="1" applyFill="1" applyBorder="1" applyAlignment="1">
      <alignment horizontal="center" vertical="center"/>
    </xf>
    <xf numFmtId="2" fontId="85" fillId="0" borderId="30" xfId="62" applyNumberFormat="1" applyFont="1" applyFill="1" applyBorder="1" applyAlignment="1">
      <alignment horizontal="center" vertical="center"/>
    </xf>
    <xf numFmtId="2" fontId="85" fillId="0" borderId="11" xfId="62" applyNumberFormat="1" applyFont="1" applyFill="1" applyBorder="1" applyAlignment="1">
      <alignment horizontal="center" vertical="center"/>
    </xf>
    <xf numFmtId="2" fontId="85" fillId="0" borderId="35" xfId="62" applyNumberFormat="1" applyFont="1" applyFill="1" applyBorder="1" applyAlignment="1">
      <alignment horizontal="center" vertical="center"/>
    </xf>
    <xf numFmtId="2" fontId="85" fillId="0" borderId="23" xfId="62" applyNumberFormat="1" applyFont="1" applyFill="1" applyBorder="1" applyAlignment="1">
      <alignment horizontal="center" vertical="center"/>
    </xf>
    <xf numFmtId="2" fontId="70" fillId="0" borderId="29" xfId="0" applyNumberFormat="1" applyFont="1" applyFill="1" applyBorder="1" applyAlignment="1">
      <alignment horizontal="center" vertical="center"/>
    </xf>
    <xf numFmtId="2" fontId="70" fillId="0" borderId="13" xfId="0" applyNumberFormat="1" applyFont="1" applyFill="1" applyBorder="1" applyAlignment="1">
      <alignment horizontal="center" vertical="center"/>
    </xf>
    <xf numFmtId="2" fontId="70" fillId="0" borderId="14" xfId="0" applyNumberFormat="1" applyFont="1" applyFill="1" applyBorder="1" applyAlignment="1">
      <alignment horizontal="center" vertical="center"/>
    </xf>
    <xf numFmtId="2" fontId="83" fillId="19" borderId="22" xfId="0" applyNumberFormat="1" applyFont="1" applyFill="1" applyBorder="1" applyAlignment="1">
      <alignment horizontal="center" vertical="center"/>
    </xf>
    <xf numFmtId="0" fontId="85" fillId="0" borderId="20" xfId="0" applyFont="1" applyFill="1" applyBorder="1"/>
    <xf numFmtId="2" fontId="70" fillId="14" borderId="29" xfId="0" applyNumberFormat="1" applyFont="1" applyFill="1" applyBorder="1" applyAlignment="1">
      <alignment horizontal="center" vertical="center"/>
    </xf>
    <xf numFmtId="2" fontId="70" fillId="14" borderId="13" xfId="0" applyNumberFormat="1" applyFont="1" applyFill="1" applyBorder="1" applyAlignment="1">
      <alignment horizontal="center" vertical="center"/>
    </xf>
    <xf numFmtId="2" fontId="70" fillId="14" borderId="14" xfId="0" applyNumberFormat="1" applyFont="1" applyFill="1" applyBorder="1" applyAlignment="1">
      <alignment horizontal="center" vertical="center"/>
    </xf>
    <xf numFmtId="2" fontId="80" fillId="14" borderId="31" xfId="127" applyNumberFormat="1" applyFont="1" applyFill="1" applyBorder="1" applyAlignment="1">
      <alignment horizontal="center" vertical="center" wrapText="1"/>
    </xf>
    <xf numFmtId="2" fontId="80" fillId="14" borderId="15" xfId="127" applyNumberFormat="1" applyFont="1" applyFill="1" applyBorder="1" applyAlignment="1">
      <alignment horizontal="center" vertical="center" wrapText="1"/>
    </xf>
    <xf numFmtId="2" fontId="80" fillId="14" borderId="14" xfId="127" applyNumberFormat="1" applyFont="1" applyFill="1" applyBorder="1" applyAlignment="1">
      <alignment horizontal="center" vertical="center" wrapText="1"/>
    </xf>
    <xf numFmtId="2" fontId="80" fillId="14" borderId="70" xfId="127" applyNumberFormat="1" applyFont="1" applyFill="1" applyBorder="1" applyAlignment="1">
      <alignment horizontal="center" vertical="center" wrapText="1"/>
    </xf>
    <xf numFmtId="0" fontId="27" fillId="0" borderId="0" xfId="65" applyBorder="1"/>
    <xf numFmtId="1" fontId="70" fillId="14" borderId="20" xfId="64" applyNumberFormat="1" applyFont="1" applyFill="1" applyBorder="1" applyAlignment="1">
      <alignment horizontal="center"/>
    </xf>
    <xf numFmtId="1" fontId="0" fillId="0" borderId="11" xfId="0" applyNumberFormat="1" applyBorder="1"/>
    <xf numFmtId="1" fontId="0" fillId="0" borderId="37" xfId="0" applyNumberFormat="1" applyBorder="1"/>
    <xf numFmtId="165" fontId="0" fillId="0" borderId="24" xfId="0" applyNumberFormat="1" applyBorder="1"/>
    <xf numFmtId="2" fontId="0" fillId="0" borderId="11" xfId="0" applyNumberFormat="1" applyBorder="1"/>
    <xf numFmtId="165" fontId="0" fillId="0" borderId="37" xfId="0" applyNumberFormat="1" applyBorder="1"/>
    <xf numFmtId="1" fontId="27" fillId="0" borderId="11" xfId="0" applyNumberFormat="1" applyFont="1" applyBorder="1"/>
    <xf numFmtId="165" fontId="70" fillId="14" borderId="26" xfId="0" applyNumberFormat="1" applyFont="1" applyFill="1" applyBorder="1" applyAlignment="1">
      <alignment horizontal="center"/>
    </xf>
    <xf numFmtId="165" fontId="70" fillId="14" borderId="42" xfId="0" applyNumberFormat="1" applyFont="1" applyFill="1" applyBorder="1" applyAlignment="1">
      <alignment horizontal="center"/>
    </xf>
    <xf numFmtId="165" fontId="70" fillId="14" borderId="11" xfId="0" applyNumberFormat="1" applyFont="1" applyFill="1" applyBorder="1" applyAlignment="1">
      <alignment horizontal="center"/>
    </xf>
    <xf numFmtId="165" fontId="70" fillId="14" borderId="37" xfId="0" applyNumberFormat="1" applyFont="1" applyFill="1" applyBorder="1" applyAlignment="1">
      <alignment horizontal="center"/>
    </xf>
    <xf numFmtId="165" fontId="70" fillId="14" borderId="20" xfId="0" applyNumberFormat="1" applyFont="1" applyFill="1" applyBorder="1" applyAlignment="1">
      <alignment horizontal="center"/>
    </xf>
    <xf numFmtId="165" fontId="70" fillId="14" borderId="39" xfId="0" applyNumberFormat="1" applyFont="1" applyFill="1" applyBorder="1" applyAlignment="1">
      <alignment horizontal="center"/>
    </xf>
    <xf numFmtId="165" fontId="62" fillId="0" borderId="17" xfId="53" applyNumberFormat="1" applyFont="1" applyFill="1" applyBorder="1" applyAlignment="1">
      <alignment horizontal="fill" vertical="center" wrapText="1"/>
    </xf>
    <xf numFmtId="2" fontId="27" fillId="0" borderId="18" xfId="53" applyNumberFormat="1" applyFont="1" applyFill="1" applyBorder="1" applyAlignment="1">
      <alignment horizontal="right" vertical="center"/>
    </xf>
    <xf numFmtId="1" fontId="85" fillId="31" borderId="30" xfId="0" applyNumberFormat="1" applyFont="1" applyFill="1" applyBorder="1" applyAlignment="1">
      <alignment horizontal="center"/>
    </xf>
    <xf numFmtId="170" fontId="85" fillId="31" borderId="11" xfId="0" applyNumberFormat="1" applyFont="1" applyFill="1" applyBorder="1" applyAlignment="1">
      <alignment horizontal="center"/>
    </xf>
    <xf numFmtId="1" fontId="85" fillId="31" borderId="13" xfId="0" applyNumberFormat="1" applyFont="1" applyFill="1" applyBorder="1" applyAlignment="1">
      <alignment horizontal="center"/>
    </xf>
    <xf numFmtId="165" fontId="70" fillId="14" borderId="61" xfId="0" applyNumberFormat="1" applyFont="1" applyFill="1" applyBorder="1" applyAlignment="1">
      <alignment horizontal="center"/>
    </xf>
    <xf numFmtId="165" fontId="70" fillId="14" borderId="24" xfId="0" applyNumberFormat="1" applyFont="1" applyFill="1" applyBorder="1" applyAlignment="1">
      <alignment horizontal="center"/>
    </xf>
    <xf numFmtId="165" fontId="70" fillId="14" borderId="65" xfId="0" applyNumberFormat="1" applyFont="1" applyFill="1" applyBorder="1" applyAlignment="1">
      <alignment horizontal="center"/>
    </xf>
    <xf numFmtId="2" fontId="85" fillId="14" borderId="39" xfId="62" applyNumberFormat="1" applyFont="1" applyFill="1" applyBorder="1" applyAlignment="1">
      <alignment horizontal="center" vertical="center"/>
    </xf>
    <xf numFmtId="2" fontId="85" fillId="31" borderId="37" xfId="0" applyNumberFormat="1" applyFont="1" applyFill="1" applyBorder="1" applyAlignment="1">
      <alignment horizontal="center"/>
    </xf>
    <xf numFmtId="1" fontId="29" fillId="0" borderId="11" xfId="0" applyNumberFormat="1" applyFont="1" applyBorder="1" applyAlignment="1">
      <alignment horizontal="center"/>
    </xf>
    <xf numFmtId="1" fontId="29" fillId="0" borderId="37" xfId="0" applyNumberFormat="1" applyFont="1" applyBorder="1" applyAlignment="1">
      <alignment horizontal="center"/>
    </xf>
    <xf numFmtId="166" fontId="75" fillId="32" borderId="64" xfId="85" applyFont="1" applyFill="1" applyBorder="1" applyAlignment="1">
      <alignment wrapText="1"/>
    </xf>
    <xf numFmtId="1" fontId="109" fillId="33" borderId="42" xfId="64" applyNumberFormat="1" applyFont="1" applyFill="1" applyBorder="1" applyAlignment="1">
      <alignment horizontal="center"/>
    </xf>
    <xf numFmtId="0" fontId="27" fillId="0" borderId="10" xfId="0" applyNumberFormat="1" applyFont="1" applyFill="1" applyBorder="1" applyAlignment="1">
      <alignment horizontal="left" vertical="center"/>
    </xf>
    <xf numFmtId="1" fontId="83" fillId="32" borderId="22" xfId="117" applyNumberFormat="1" applyFont="1" applyFill="1" applyBorder="1" applyAlignment="1">
      <alignment horizontal="center" vertical="center"/>
    </xf>
    <xf numFmtId="1" fontId="83" fillId="32" borderId="22" xfId="0" applyNumberFormat="1" applyFont="1" applyFill="1" applyBorder="1" applyAlignment="1">
      <alignment horizontal="center" vertical="center"/>
    </xf>
    <xf numFmtId="1" fontId="109" fillId="33" borderId="42" xfId="64" applyNumberFormat="1" applyFont="1" applyFill="1" applyBorder="1" applyAlignment="1">
      <alignment horizontal="center" vertical="center"/>
    </xf>
    <xf numFmtId="0" fontId="62" fillId="27" borderId="63" xfId="125" applyFont="1" applyFill="1" applyBorder="1" applyAlignment="1">
      <alignment horizontal="center" vertical="center" wrapText="1"/>
    </xf>
    <xf numFmtId="0" fontId="62" fillId="27" borderId="18" xfId="125" applyFont="1" applyFill="1" applyBorder="1" applyAlignment="1">
      <alignment horizontal="center" vertical="center" wrapText="1"/>
    </xf>
    <xf numFmtId="0" fontId="62" fillId="27" borderId="66" xfId="125" applyFont="1" applyFill="1" applyBorder="1" applyAlignment="1">
      <alignment horizontal="center" vertical="center" wrapText="1"/>
    </xf>
    <xf numFmtId="0" fontId="29" fillId="0" borderId="0" xfId="128" applyFont="1" applyBorder="1" applyAlignment="1">
      <alignment horizontal="left" vertical="top" wrapText="1"/>
    </xf>
    <xf numFmtId="166" fontId="30" fillId="0" borderId="0" xfId="75" applyFont="1" applyBorder="1" applyAlignment="1" applyProtection="1">
      <alignment horizontal="center"/>
    </xf>
    <xf numFmtId="166" fontId="30" fillId="0" borderId="0" xfId="75" applyFont="1" applyAlignment="1" applyProtection="1">
      <alignment horizontal="center"/>
    </xf>
    <xf numFmtId="166" fontId="61" fillId="0" borderId="0" xfId="75" applyFont="1" applyAlignment="1">
      <alignment horizontal="center"/>
    </xf>
    <xf numFmtId="166" fontId="30" fillId="17" borderId="16" xfId="75" applyFont="1" applyFill="1" applyBorder="1" applyAlignment="1" applyProtection="1">
      <alignment horizontal="center"/>
    </xf>
    <xf numFmtId="166" fontId="30" fillId="17" borderId="24" xfId="75" applyFont="1" applyFill="1" applyBorder="1" applyAlignment="1" applyProtection="1">
      <alignment horizontal="center"/>
    </xf>
    <xf numFmtId="166" fontId="30" fillId="16" borderId="13" xfId="75" applyFont="1" applyFill="1" applyBorder="1" applyAlignment="1" applyProtection="1">
      <alignment horizontal="center"/>
    </xf>
    <xf numFmtId="166" fontId="30" fillId="16" borderId="16" xfId="75" applyFont="1" applyFill="1" applyBorder="1" applyAlignment="1" applyProtection="1">
      <alignment horizontal="center"/>
    </xf>
    <xf numFmtId="166" fontId="30" fillId="16" borderId="24" xfId="75" applyFont="1" applyFill="1" applyBorder="1" applyAlignment="1" applyProtection="1">
      <alignment horizontal="center"/>
    </xf>
    <xf numFmtId="166" fontId="30" fillId="0" borderId="13" xfId="75" applyFont="1" applyFill="1" applyBorder="1" applyAlignment="1" applyProtection="1">
      <alignment horizontal="center"/>
    </xf>
    <xf numFmtId="166" fontId="30" fillId="0" borderId="16" xfId="75" applyFont="1" applyFill="1" applyBorder="1" applyAlignment="1" applyProtection="1">
      <alignment horizontal="center"/>
    </xf>
    <xf numFmtId="166" fontId="30" fillId="0" borderId="24" xfId="75" applyFont="1" applyFill="1" applyBorder="1" applyAlignment="1" applyProtection="1">
      <alignment horizontal="center"/>
    </xf>
    <xf numFmtId="166" fontId="30" fillId="15" borderId="13" xfId="75" applyFont="1" applyFill="1" applyBorder="1" applyAlignment="1" applyProtection="1">
      <alignment horizontal="center"/>
    </xf>
    <xf numFmtId="166" fontId="30" fillId="15" borderId="16" xfId="75" applyFont="1" applyFill="1" applyBorder="1" applyAlignment="1" applyProtection="1">
      <alignment horizontal="center"/>
    </xf>
    <xf numFmtId="166" fontId="30" fillId="18" borderId="16" xfId="75" applyFont="1" applyFill="1" applyBorder="1" applyAlignment="1" applyProtection="1">
      <alignment horizontal="center" vertical="center"/>
    </xf>
    <xf numFmtId="0" fontId="7" fillId="0" borderId="50" xfId="100" applyBorder="1" applyAlignment="1">
      <alignment vertical="center" wrapText="1"/>
    </xf>
    <xf numFmtId="0" fontId="7" fillId="0" borderId="49" xfId="100" applyBorder="1" applyAlignment="1">
      <alignment vertical="center" wrapText="1"/>
    </xf>
    <xf numFmtId="0" fontId="7" fillId="0" borderId="54" xfId="100" applyBorder="1" applyAlignment="1">
      <alignment vertical="center" wrapText="1"/>
    </xf>
    <xf numFmtId="0" fontId="63" fillId="0" borderId="51" xfId="100" applyFont="1" applyBorder="1" applyAlignment="1">
      <alignment horizontal="center"/>
    </xf>
    <xf numFmtId="0" fontId="63" fillId="0" borderId="52" xfId="100" applyFont="1" applyBorder="1" applyAlignment="1">
      <alignment horizontal="center"/>
    </xf>
    <xf numFmtId="0" fontId="64" fillId="0" borderId="13" xfId="100" applyFont="1" applyBorder="1" applyAlignment="1">
      <alignment horizontal="center"/>
    </xf>
    <xf numFmtId="0" fontId="64" fillId="0" borderId="16" xfId="100" applyFont="1" applyBorder="1" applyAlignment="1">
      <alignment horizontal="center"/>
    </xf>
    <xf numFmtId="0" fontId="64" fillId="0" borderId="24" xfId="100" applyFont="1" applyBorder="1" applyAlignment="1">
      <alignment horizontal="center"/>
    </xf>
    <xf numFmtId="0" fontId="64" fillId="0" borderId="44" xfId="100" applyFont="1" applyBorder="1" applyAlignment="1">
      <alignment horizontal="center"/>
    </xf>
    <xf numFmtId="0" fontId="63" fillId="0" borderId="53" xfId="100" applyFont="1" applyBorder="1" applyAlignment="1">
      <alignment horizontal="center"/>
    </xf>
    <xf numFmtId="0" fontId="63" fillId="0" borderId="61" xfId="100" applyFont="1" applyBorder="1" applyAlignment="1">
      <alignment horizontal="center"/>
    </xf>
    <xf numFmtId="0" fontId="64" fillId="0" borderId="43" xfId="100" applyFont="1" applyBorder="1" applyAlignment="1">
      <alignment horizontal="center"/>
    </xf>
    <xf numFmtId="0" fontId="63" fillId="0" borderId="53" xfId="76" applyFont="1" applyBorder="1" applyAlignment="1">
      <alignment horizontal="center"/>
    </xf>
    <xf numFmtId="0" fontId="63" fillId="0" borderId="51" xfId="76" applyFont="1" applyBorder="1" applyAlignment="1">
      <alignment horizontal="center"/>
    </xf>
    <xf numFmtId="0" fontId="63" fillId="0" borderId="61" xfId="76" applyFont="1" applyBorder="1" applyAlignment="1">
      <alignment horizontal="center"/>
    </xf>
    <xf numFmtId="0" fontId="64" fillId="0" borderId="16" xfId="76" applyFont="1" applyBorder="1" applyAlignment="1">
      <alignment horizontal="center"/>
    </xf>
    <xf numFmtId="0" fontId="64" fillId="0" borderId="24" xfId="76" applyFont="1" applyBorder="1" applyAlignment="1">
      <alignment horizontal="center"/>
    </xf>
    <xf numFmtId="0" fontId="64" fillId="0" borderId="13" xfId="76" applyFont="1" applyBorder="1" applyAlignment="1">
      <alignment horizontal="center"/>
    </xf>
    <xf numFmtId="0" fontId="64" fillId="0" borderId="44" xfId="76" applyFont="1" applyBorder="1" applyAlignment="1">
      <alignment horizontal="center"/>
    </xf>
    <xf numFmtId="0" fontId="64" fillId="0" borderId="43" xfId="76" applyFont="1" applyBorder="1" applyAlignment="1">
      <alignment horizontal="center"/>
    </xf>
    <xf numFmtId="0" fontId="59" fillId="0" borderId="50" xfId="76" applyFont="1" applyBorder="1" applyAlignment="1">
      <alignment vertical="center" wrapText="1"/>
    </xf>
    <xf numFmtId="0" fontId="59" fillId="0" borderId="49" xfId="76" applyFont="1" applyBorder="1" applyAlignment="1">
      <alignment vertical="center" wrapText="1"/>
    </xf>
    <xf numFmtId="0" fontId="59" fillId="0" borderId="54" xfId="76" applyFont="1" applyBorder="1" applyAlignment="1">
      <alignment vertical="center" wrapText="1"/>
    </xf>
    <xf numFmtId="0" fontId="63" fillId="0" borderId="52" xfId="76" applyFont="1" applyBorder="1" applyAlignment="1">
      <alignment horizontal="center"/>
    </xf>
    <xf numFmtId="1" fontId="81" fillId="14" borderId="43" xfId="86" applyNumberFormat="1" applyFont="1" applyFill="1" applyBorder="1" applyAlignment="1">
      <alignment horizontal="center" vertical="center"/>
    </xf>
    <xf numFmtId="1" fontId="81" fillId="14" borderId="16" xfId="86" applyNumberFormat="1" applyFont="1" applyFill="1" applyBorder="1" applyAlignment="1">
      <alignment horizontal="center" vertical="center"/>
    </xf>
    <xf numFmtId="1" fontId="81" fillId="14" borderId="44" xfId="86" applyNumberFormat="1" applyFont="1" applyFill="1" applyBorder="1" applyAlignment="1">
      <alignment horizontal="center" vertical="center"/>
    </xf>
    <xf numFmtId="0" fontId="30" fillId="14" borderId="56" xfId="77" applyFont="1" applyFill="1" applyBorder="1" applyAlignment="1">
      <alignment horizontal="center" vertical="center"/>
    </xf>
    <xf numFmtId="0" fontId="30" fillId="14" borderId="12" xfId="77" applyFont="1" applyFill="1" applyBorder="1" applyAlignment="1">
      <alignment horizontal="center" vertical="center"/>
    </xf>
    <xf numFmtId="0" fontId="30" fillId="14" borderId="58" xfId="77" applyFont="1" applyFill="1" applyBorder="1" applyAlignment="1">
      <alignment horizontal="center" vertical="center"/>
    </xf>
    <xf numFmtId="0" fontId="30" fillId="14" borderId="17" xfId="77" applyFont="1" applyFill="1" applyBorder="1" applyAlignment="1">
      <alignment horizontal="center" vertical="center"/>
    </xf>
    <xf numFmtId="0" fontId="30" fillId="14" borderId="0" xfId="77" applyFont="1" applyFill="1" applyBorder="1" applyAlignment="1">
      <alignment horizontal="center" vertical="center"/>
    </xf>
    <xf numFmtId="0" fontId="30" fillId="14" borderId="10" xfId="77" applyFont="1" applyFill="1" applyBorder="1" applyAlignment="1">
      <alignment horizontal="center" vertical="center"/>
    </xf>
    <xf numFmtId="1" fontId="62" fillId="14" borderId="55" xfId="117" applyNumberFormat="1" applyFont="1" applyFill="1" applyBorder="1" applyAlignment="1">
      <alignment horizontal="center" wrapText="1"/>
    </xf>
    <xf numFmtId="1" fontId="62" fillId="14" borderId="17" xfId="117" applyNumberFormat="1" applyFont="1" applyFill="1" applyBorder="1" applyAlignment="1">
      <alignment horizontal="center" wrapText="1"/>
    </xf>
    <xf numFmtId="0" fontId="55" fillId="14" borderId="36" xfId="0" applyFont="1" applyFill="1" applyBorder="1" applyAlignment="1">
      <alignment horizontal="center" vertical="center"/>
    </xf>
    <xf numFmtId="0" fontId="55" fillId="14" borderId="26" xfId="0" applyFont="1" applyFill="1" applyBorder="1" applyAlignment="1">
      <alignment horizontal="center" vertical="center"/>
    </xf>
    <xf numFmtId="0" fontId="55" fillId="14" borderId="42" xfId="0" applyFont="1" applyFill="1" applyBorder="1" applyAlignment="1">
      <alignment horizontal="center" vertical="center"/>
    </xf>
    <xf numFmtId="165" fontId="30" fillId="14" borderId="68" xfId="126" applyNumberFormat="1" applyFont="1" applyFill="1" applyBorder="1" applyAlignment="1">
      <alignment horizontal="center" vertical="center" wrapText="1"/>
    </xf>
    <xf numFmtId="165" fontId="30" fillId="14" borderId="10" xfId="126" applyNumberFormat="1" applyFont="1" applyFill="1" applyBorder="1" applyAlignment="1">
      <alignment horizontal="center" vertical="center" wrapText="1"/>
    </xf>
    <xf numFmtId="165" fontId="30" fillId="14" borderId="0" xfId="117" applyNumberFormat="1" applyFont="1" applyFill="1" applyBorder="1" applyAlignment="1">
      <alignment horizontal="center" vertical="center" wrapText="1"/>
    </xf>
    <xf numFmtId="165" fontId="30" fillId="14" borderId="10" xfId="117" applyNumberFormat="1" applyFont="1" applyFill="1" applyBorder="1" applyAlignment="1">
      <alignment horizontal="center" vertical="center" wrapText="1"/>
    </xf>
    <xf numFmtId="165" fontId="80" fillId="14" borderId="0" xfId="117" applyNumberFormat="1" applyFont="1" applyFill="1" applyBorder="1" applyAlignment="1">
      <alignment horizontal="center" vertical="center" wrapText="1"/>
    </xf>
    <xf numFmtId="165" fontId="80" fillId="14" borderId="10" xfId="117" applyNumberFormat="1" applyFont="1" applyFill="1" applyBorder="1" applyAlignment="1">
      <alignment horizontal="center" vertical="center" wrapText="1"/>
    </xf>
    <xf numFmtId="1" fontId="30" fillId="14" borderId="0" xfId="117" applyNumberFormat="1" applyFont="1" applyFill="1" applyBorder="1" applyAlignment="1">
      <alignment horizontal="center" vertical="center" wrapText="1"/>
    </xf>
    <xf numFmtId="1" fontId="30" fillId="14" borderId="10" xfId="117" applyNumberFormat="1" applyFont="1" applyFill="1" applyBorder="1" applyAlignment="1">
      <alignment horizontal="center" vertical="center" wrapText="1"/>
    </xf>
    <xf numFmtId="1" fontId="30" fillId="14" borderId="49" xfId="117" applyNumberFormat="1" applyFont="1" applyFill="1" applyBorder="1" applyAlignment="1">
      <alignment horizontal="center" vertical="center" wrapText="1"/>
    </xf>
    <xf numFmtId="1" fontId="30" fillId="14" borderId="54" xfId="117" applyNumberFormat="1" applyFont="1" applyFill="1" applyBorder="1" applyAlignment="1">
      <alignment horizontal="center" vertical="center" wrapText="1"/>
    </xf>
    <xf numFmtId="1" fontId="30" fillId="14" borderId="45" xfId="117" applyNumberFormat="1" applyFont="1" applyFill="1" applyBorder="1" applyAlignment="1">
      <alignment horizontal="left" textRotation="90" wrapText="1"/>
    </xf>
    <xf numFmtId="1" fontId="30" fillId="14" borderId="57" xfId="117" applyNumberFormat="1" applyFont="1" applyFill="1" applyBorder="1" applyAlignment="1">
      <alignment horizontal="left" textRotation="90" wrapText="1"/>
    </xf>
    <xf numFmtId="1" fontId="30" fillId="14" borderId="0" xfId="117" applyNumberFormat="1" applyFont="1" applyFill="1" applyBorder="1" applyAlignment="1">
      <alignment horizontal="left" textRotation="90" wrapText="1"/>
    </xf>
    <xf numFmtId="1" fontId="30" fillId="14" borderId="10" xfId="117" applyNumberFormat="1" applyFont="1" applyFill="1" applyBorder="1" applyAlignment="1">
      <alignment horizontal="left" textRotation="90" wrapText="1"/>
    </xf>
    <xf numFmtId="1" fontId="30" fillId="14" borderId="49" xfId="117" applyNumberFormat="1" applyFont="1" applyFill="1" applyBorder="1" applyAlignment="1">
      <alignment horizontal="left" textRotation="90" wrapText="1"/>
    </xf>
    <xf numFmtId="1" fontId="30" fillId="14" borderId="54" xfId="117" applyNumberFormat="1" applyFont="1" applyFill="1" applyBorder="1" applyAlignment="1">
      <alignment horizontal="left" textRotation="90" wrapText="1"/>
    </xf>
    <xf numFmtId="0" fontId="80" fillId="14" borderId="12" xfId="117" applyFont="1" applyFill="1" applyBorder="1" applyAlignment="1">
      <alignment horizontal="left" vertical="center" wrapText="1"/>
    </xf>
    <xf numFmtId="0" fontId="80" fillId="14" borderId="58" xfId="117" applyFont="1" applyFill="1" applyBorder="1" applyAlignment="1">
      <alignment horizontal="left" vertical="center" wrapText="1"/>
    </xf>
    <xf numFmtId="2" fontId="27" fillId="0" borderId="18" xfId="53" applyNumberFormat="1" applyFont="1" applyFill="1" applyBorder="1" applyAlignment="1">
      <alignment horizontal="center" vertical="center"/>
    </xf>
    <xf numFmtId="2" fontId="106" fillId="14" borderId="13" xfId="127" applyNumberFormat="1" applyFont="1" applyFill="1" applyBorder="1" applyAlignment="1">
      <alignment horizontal="center" vertical="center" wrapText="1"/>
    </xf>
    <xf numFmtId="2" fontId="106" fillId="14" borderId="44" xfId="127" applyNumberFormat="1" applyFont="1" applyFill="1" applyBorder="1" applyAlignment="1">
      <alignment horizontal="center" vertical="center" wrapText="1"/>
    </xf>
    <xf numFmtId="0" fontId="62" fillId="14" borderId="53" xfId="127" applyFont="1" applyFill="1" applyBorder="1" applyAlignment="1">
      <alignment horizontal="center" vertical="center"/>
    </xf>
    <xf numFmtId="0" fontId="62" fillId="14" borderId="51" xfId="127" applyFont="1" applyFill="1" applyBorder="1" applyAlignment="1">
      <alignment horizontal="center" vertical="center"/>
    </xf>
    <xf numFmtId="0" fontId="62" fillId="14" borderId="52" xfId="127" applyFont="1" applyFill="1" applyBorder="1" applyAlignment="1">
      <alignment horizontal="center" vertical="center"/>
    </xf>
    <xf numFmtId="2" fontId="106" fillId="14" borderId="43" xfId="127" applyNumberFormat="1" applyFont="1" applyFill="1" applyBorder="1" applyAlignment="1">
      <alignment horizontal="center" vertical="center" wrapText="1"/>
    </xf>
    <xf numFmtId="2" fontId="106" fillId="14" borderId="16" xfId="127" applyNumberFormat="1" applyFont="1" applyFill="1" applyBorder="1" applyAlignment="1">
      <alignment horizontal="center" vertical="center" wrapText="1"/>
    </xf>
    <xf numFmtId="165" fontId="30" fillId="14" borderId="12" xfId="117" applyNumberFormat="1" applyFont="1" applyFill="1" applyBorder="1" applyAlignment="1">
      <alignment horizontal="center" vertical="center" wrapText="1"/>
    </xf>
    <xf numFmtId="165" fontId="30" fillId="14" borderId="58" xfId="117" applyNumberFormat="1" applyFont="1" applyFill="1" applyBorder="1" applyAlignment="1">
      <alignment horizontal="center" vertical="center" wrapText="1"/>
    </xf>
    <xf numFmtId="2" fontId="80" fillId="14" borderId="0" xfId="117" applyNumberFormat="1" applyFont="1" applyFill="1" applyBorder="1" applyAlignment="1">
      <alignment horizontal="center" vertical="center" wrapText="1"/>
    </xf>
    <xf numFmtId="2" fontId="80" fillId="14" borderId="10" xfId="117" applyNumberFormat="1" applyFont="1" applyFill="1" applyBorder="1" applyAlignment="1">
      <alignment horizontal="center" vertical="center" wrapText="1"/>
    </xf>
    <xf numFmtId="0" fontId="55" fillId="14" borderId="53" xfId="0" applyFont="1" applyFill="1" applyBorder="1" applyAlignment="1">
      <alignment horizontal="center" vertical="center"/>
    </xf>
    <xf numFmtId="0" fontId="55" fillId="14" borderId="51" xfId="0" applyFont="1" applyFill="1" applyBorder="1" applyAlignment="1">
      <alignment horizontal="center" vertical="center"/>
    </xf>
    <xf numFmtId="0" fontId="55" fillId="14" borderId="52" xfId="0" applyFont="1" applyFill="1" applyBorder="1" applyAlignment="1">
      <alignment horizontal="center" vertical="center"/>
    </xf>
    <xf numFmtId="0" fontId="55" fillId="14" borderId="61" xfId="0" applyFont="1" applyFill="1" applyBorder="1" applyAlignment="1">
      <alignment horizontal="center" vertical="center"/>
    </xf>
    <xf numFmtId="2" fontId="30" fillId="14" borderId="0" xfId="117" applyNumberFormat="1" applyFont="1" applyFill="1" applyBorder="1" applyAlignment="1">
      <alignment horizontal="center" vertical="center" wrapText="1"/>
    </xf>
    <xf numFmtId="2" fontId="30" fillId="14" borderId="10" xfId="117" applyNumberFormat="1" applyFont="1" applyFill="1" applyBorder="1" applyAlignment="1">
      <alignment horizontal="center" vertical="center" wrapText="1"/>
    </xf>
    <xf numFmtId="2" fontId="30" fillId="14" borderId="49" xfId="117" applyNumberFormat="1" applyFont="1" applyFill="1" applyBorder="1" applyAlignment="1">
      <alignment horizontal="center" vertical="center" wrapText="1"/>
    </xf>
    <xf numFmtId="2" fontId="30" fillId="14" borderId="54" xfId="117" applyNumberFormat="1" applyFont="1" applyFill="1" applyBorder="1" applyAlignment="1">
      <alignment horizontal="center" vertical="center" wrapText="1"/>
    </xf>
    <xf numFmtId="165" fontId="30" fillId="14" borderId="67" xfId="126" applyNumberFormat="1" applyFont="1" applyFill="1" applyBorder="1" applyAlignment="1">
      <alignment horizontal="center" vertical="center" wrapText="1"/>
    </xf>
    <xf numFmtId="165" fontId="30" fillId="14" borderId="58" xfId="126" applyNumberFormat="1" applyFont="1" applyFill="1" applyBorder="1" applyAlignment="1">
      <alignment horizontal="center" vertical="center" wrapText="1"/>
    </xf>
    <xf numFmtId="165" fontId="80" fillId="14" borderId="69" xfId="126" applyNumberFormat="1" applyFont="1" applyFill="1" applyBorder="1" applyAlignment="1">
      <alignment horizontal="center" vertical="center" wrapText="1"/>
    </xf>
    <xf numFmtId="165" fontId="80" fillId="14" borderId="54" xfId="126" applyNumberFormat="1" applyFont="1" applyFill="1" applyBorder="1" applyAlignment="1">
      <alignment horizontal="center" vertical="center" wrapText="1"/>
    </xf>
    <xf numFmtId="0" fontId="30" fillId="14" borderId="55" xfId="129" applyFont="1" applyFill="1" applyBorder="1" applyAlignment="1">
      <alignment horizontal="center" vertical="center"/>
    </xf>
    <xf numFmtId="0" fontId="30" fillId="14" borderId="17" xfId="129" applyFont="1" applyFill="1" applyBorder="1" applyAlignment="1">
      <alignment horizontal="center" vertical="center"/>
    </xf>
    <xf numFmtId="0" fontId="30" fillId="14" borderId="50" xfId="129" applyFont="1" applyFill="1" applyBorder="1" applyAlignment="1">
      <alignment horizontal="center" vertical="center"/>
    </xf>
    <xf numFmtId="1" fontId="30" fillId="14" borderId="45" xfId="117" applyNumberFormat="1" applyFont="1" applyFill="1" applyBorder="1" applyAlignment="1">
      <alignment horizontal="left" textRotation="90"/>
    </xf>
    <xf numFmtId="1" fontId="30" fillId="14" borderId="57" xfId="117" applyNumberFormat="1" applyFont="1" applyFill="1" applyBorder="1" applyAlignment="1">
      <alignment horizontal="left" textRotation="90"/>
    </xf>
    <xf numFmtId="1" fontId="30" fillId="14" borderId="0" xfId="117" applyNumberFormat="1" applyFont="1" applyFill="1" applyBorder="1" applyAlignment="1">
      <alignment horizontal="left" textRotation="90"/>
    </xf>
    <xf numFmtId="1" fontId="30" fillId="14" borderId="10" xfId="117" applyNumberFormat="1" applyFont="1" applyFill="1" applyBorder="1" applyAlignment="1">
      <alignment horizontal="left" textRotation="90"/>
    </xf>
    <xf numFmtId="1" fontId="30" fillId="14" borderId="49" xfId="117" applyNumberFormat="1" applyFont="1" applyFill="1" applyBorder="1" applyAlignment="1">
      <alignment horizontal="left" textRotation="90"/>
    </xf>
    <xf numFmtId="1" fontId="30" fillId="14" borderId="54" xfId="117" applyNumberFormat="1" applyFont="1" applyFill="1" applyBorder="1" applyAlignment="1">
      <alignment horizontal="left" textRotation="90"/>
    </xf>
    <xf numFmtId="2" fontId="80" fillId="14" borderId="13" xfId="0" applyNumberFormat="1" applyFont="1" applyFill="1" applyBorder="1" applyAlignment="1">
      <alignment horizontal="center" vertical="center" wrapText="1"/>
    </xf>
    <xf numFmtId="2" fontId="80" fillId="14" borderId="44" xfId="0" applyNumberFormat="1" applyFont="1" applyFill="1" applyBorder="1" applyAlignment="1">
      <alignment horizontal="center" vertical="center" wrapText="1"/>
    </xf>
    <xf numFmtId="2" fontId="55" fillId="14" borderId="53" xfId="0" applyNumberFormat="1" applyFont="1" applyFill="1" applyBorder="1" applyAlignment="1">
      <alignment horizontal="center" vertical="center" wrapText="1"/>
    </xf>
    <xf numFmtId="2" fontId="55" fillId="14" borderId="51" xfId="0" applyNumberFormat="1" applyFont="1" applyFill="1" applyBorder="1" applyAlignment="1">
      <alignment horizontal="center" vertical="center" wrapText="1"/>
    </xf>
    <xf numFmtId="2" fontId="55" fillId="14" borderId="52" xfId="0" applyNumberFormat="1" applyFont="1" applyFill="1" applyBorder="1" applyAlignment="1">
      <alignment horizontal="center" vertical="center" wrapText="1"/>
    </xf>
    <xf numFmtId="2" fontId="80" fillId="14" borderId="43" xfId="0" applyNumberFormat="1" applyFont="1" applyFill="1" applyBorder="1" applyAlignment="1">
      <alignment horizontal="center" vertical="center" wrapText="1"/>
    </xf>
    <xf numFmtId="2" fontId="80" fillId="14" borderId="16" xfId="0" applyNumberFormat="1" applyFont="1" applyFill="1" applyBorder="1" applyAlignment="1">
      <alignment horizontal="center" vertical="center" wrapText="1"/>
    </xf>
  </cellXfs>
  <cellStyles count="13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hemes]_x000a__x000a_Sci-Fi=_x000a__x000a_Nature=_x000a__x000a_robin=_x000a__x000a__x000a__x000a_[SoundScheme.Nature]_x000a__x000a_SystemAsterisk=C:\SNDSYS" xfId="28" xr:uid="{00000000-0005-0000-0000-00001B000000}"/>
    <cellStyle name="chemes]_x000a__x000a_Sci-Fi=_x000a__x000a_Nature=_x000a__x000a_robin=_x000a__x000a__x000a__x000a_[SoundScheme.Nature]_x000a__x000a_SystemAsterisk=C:\SNDSYS 2" xfId="61" xr:uid="{00000000-0005-0000-0000-00001C000000}"/>
    <cellStyle name="chemes]_x000a__x000a_Sci-Fi=_x000a__x000a_Nature=_x000a__x000a_robin=_x000a__x000a__x000a__x000a_[SoundScheme.Nature]_x000a__x000a_SystemAsterisk=C:\SNDSYS 3" xfId="70" xr:uid="{00000000-0005-0000-0000-00001D000000}"/>
    <cellStyle name="chemes]_x000a__x000a_Sci-Fi=_x000a__x000a_Nature=_x000a__x000a_robin=_x000a__x000a__x000a__x000a_[SoundScheme.Nature]_x000a__x000a_SystemAsterisk=C:\SNDSYS_HWW Check Selection" xfId="103" xr:uid="{00000000-0005-0000-0000-00001E000000}"/>
    <cellStyle name="chemes]_x000d__x000a_Sci-Fi=_x000d__x000a_Nature=_x000d__x000a_robin=_x000d__x000a__x000d__x000a_[SoundScheme.Nature]_x000d__x000a_SystemAsterisk=C:\SNDSYS" xfId="29" xr:uid="{00000000-0005-0000-0000-00001F000000}"/>
    <cellStyle name="chemes]_x000d__x000a_Sci-Fi=_x000d__x000a_Nature=_x000d__x000a_robin=_x000d__x000a__x000d__x000a_[SoundScheme.Nature]_x000d__x000a_SystemAsterisk=C:\SNDSYS 2" xfId="62" xr:uid="{00000000-0005-0000-0000-000020000000}"/>
    <cellStyle name="chemes]_x000d__x000a_Sci-Fi=_x000d__x000a_Nature=_x000d__x000a_robin=_x000d__x000a__x000d__x000a_[SoundScheme.Nature]_x000d__x000a_SystemAsterisk=C:\SNDSYS 2 2" xfId="117" xr:uid="{00000000-0005-0000-0000-000021000000}"/>
    <cellStyle name="chemes]_x000d__x000a_Sci-Fi=_x000d__x000a_Nature=_x000d__x000a_robin=_x000d__x000a__x000d__x000a_[SoundScheme.Nature]_x000d__x000a_SystemAsterisk=C:\SNDSYS 2 2 2" xfId="126" xr:uid="{00000000-0005-0000-0000-000022000000}"/>
    <cellStyle name="chemes]_x000d__x000a_Sci-Fi=_x000d__x000a_Nature=_x000d__x000a_robin=_x000d__x000a__x000d__x000a_[SoundScheme.Nature]_x000d__x000a_SystemAsterisk=C:\SNDSYS 3" xfId="77" xr:uid="{00000000-0005-0000-0000-000023000000}"/>
    <cellStyle name="chemes]_x000d__x000a_Sci-Fi=_x000d__x000a_Nature=_x000d__x000a_robin=_x000d__x000a__x000d__x000a_[SoundScheme.Nature]_x000d__x000a_SystemAsterisk=C:\SNDSYS_HWW Check Selection" xfId="104" xr:uid="{00000000-0005-0000-0000-000024000000}"/>
    <cellStyle name="Comma 15" xfId="69" xr:uid="{00000000-0005-0000-0000-000025000000}"/>
    <cellStyle name="Comma 2" xfId="30" xr:uid="{00000000-0005-0000-0000-000026000000}"/>
    <cellStyle name="Comma 3" xfId="59" xr:uid="{00000000-0005-0000-0000-000027000000}"/>
    <cellStyle name="Comma 4" xfId="68" xr:uid="{00000000-0005-0000-0000-000028000000}"/>
    <cellStyle name="Comma 5" xfId="71" xr:uid="{00000000-0005-0000-0000-000029000000}"/>
    <cellStyle name="Comma0" xfId="31" xr:uid="{00000000-0005-0000-0000-00002A000000}"/>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1" xfId="40" xr:uid="{00000000-0005-0000-0000-000033000000}"/>
    <cellStyle name="N1 10 2" xfId="101" xr:uid="{00000000-0005-0000-0000-000034000000}"/>
    <cellStyle name="N1 2" xfId="41" xr:uid="{00000000-0005-0000-0000-000035000000}"/>
    <cellStyle name="N1 2 2" xfId="53" xr:uid="{00000000-0005-0000-0000-000036000000}"/>
    <cellStyle name="N1 2 2 2" xfId="54" xr:uid="{00000000-0005-0000-0000-000037000000}"/>
    <cellStyle name="N1 2 2 2 2" xfId="89" xr:uid="{00000000-0005-0000-0000-000038000000}"/>
    <cellStyle name="N1 2_HWW Check Selection" xfId="105" xr:uid="{00000000-0005-0000-0000-000039000000}"/>
    <cellStyle name="N1 3 2" xfId="55" xr:uid="{00000000-0005-0000-0000-00003A000000}"/>
    <cellStyle name="N1 3 2 2" xfId="90" xr:uid="{00000000-0005-0000-0000-00003B000000}"/>
    <cellStyle name="N1 4" xfId="87" xr:uid="{00000000-0005-0000-0000-00003C000000}"/>
    <cellStyle name="Neutral" xfId="42" builtinId="28" customBuiltin="1"/>
    <cellStyle name="Normal" xfId="0" builtinId="0"/>
    <cellStyle name="Normal 10" xfId="72" xr:uid="{00000000-0005-0000-0000-00003F000000}"/>
    <cellStyle name="Normal 10 2 2" xfId="97" xr:uid="{00000000-0005-0000-0000-000040000000}"/>
    <cellStyle name="Normal 10_HWW Check Selection" xfId="106" xr:uid="{00000000-0005-0000-0000-000041000000}"/>
    <cellStyle name="Normal 11" xfId="74" xr:uid="{00000000-0005-0000-0000-000042000000}"/>
    <cellStyle name="Normal 12" xfId="75" xr:uid="{00000000-0005-0000-0000-000043000000}"/>
    <cellStyle name="Normal 12 2" xfId="85" xr:uid="{00000000-0005-0000-0000-000044000000}"/>
    <cellStyle name="Normal 13" xfId="76" xr:uid="{00000000-0005-0000-0000-000045000000}"/>
    <cellStyle name="Normal 13 2" xfId="100" xr:uid="{00000000-0005-0000-0000-000046000000}"/>
    <cellStyle name="Normal 13 2 2" xfId="124" xr:uid="{00000000-0005-0000-0000-000047000000}"/>
    <cellStyle name="Normal 13 3" xfId="123" xr:uid="{00000000-0005-0000-0000-000048000000}"/>
    <cellStyle name="Normal 13_HWW Check Selection" xfId="107" xr:uid="{00000000-0005-0000-0000-000049000000}"/>
    <cellStyle name="Normal 14" xfId="78" xr:uid="{00000000-0005-0000-0000-00004A000000}"/>
    <cellStyle name="Normal 15" xfId="80" xr:uid="{00000000-0005-0000-0000-00004B000000}"/>
    <cellStyle name="Normal 16" xfId="82" xr:uid="{00000000-0005-0000-0000-00004C000000}"/>
    <cellStyle name="Normal 17" xfId="83" xr:uid="{00000000-0005-0000-0000-00004D000000}"/>
    <cellStyle name="Normal 17 2 2" xfId="127" xr:uid="{00000000-0005-0000-0000-00004E000000}"/>
    <cellStyle name="Normal 18" xfId="88" xr:uid="{00000000-0005-0000-0000-00004F000000}"/>
    <cellStyle name="Normal 18 2" xfId="119" xr:uid="{00000000-0005-0000-0000-000050000000}"/>
    <cellStyle name="Normal 19" xfId="94" xr:uid="{00000000-0005-0000-0000-000051000000}"/>
    <cellStyle name="Normal 2" xfId="43" xr:uid="{00000000-0005-0000-0000-000052000000}"/>
    <cellStyle name="Normal 2 2" xfId="57" xr:uid="{00000000-0005-0000-0000-000053000000}"/>
    <cellStyle name="Normal 2 2 2" xfId="44" xr:uid="{00000000-0005-0000-0000-000054000000}"/>
    <cellStyle name="Normal 2 2 2 2" xfId="60" xr:uid="{00000000-0005-0000-0000-000055000000}"/>
    <cellStyle name="Normal 2 2 2_HWW Check Selection" xfId="109" xr:uid="{00000000-0005-0000-0000-000056000000}"/>
    <cellStyle name="Normal 2 3" xfId="84" xr:uid="{00000000-0005-0000-0000-000057000000}"/>
    <cellStyle name="Normal 2 4" xfId="91" xr:uid="{00000000-0005-0000-0000-000058000000}"/>
    <cellStyle name="Normal 2_HWW Check Selection" xfId="108" xr:uid="{00000000-0005-0000-0000-000059000000}"/>
    <cellStyle name="Normal 20" xfId="96" xr:uid="{00000000-0005-0000-0000-00005A000000}"/>
    <cellStyle name="Normal 20 2" xfId="120" xr:uid="{00000000-0005-0000-0000-00005B000000}"/>
    <cellStyle name="Normal 20_HWW Check Selection" xfId="110" xr:uid="{00000000-0005-0000-0000-00005C000000}"/>
    <cellStyle name="Normal 21" xfId="98" xr:uid="{00000000-0005-0000-0000-00005D000000}"/>
    <cellStyle name="Normal 22" xfId="99" xr:uid="{00000000-0005-0000-0000-00005E000000}"/>
    <cellStyle name="Normal 23" xfId="102" xr:uid="{00000000-0005-0000-0000-00005F000000}"/>
    <cellStyle name="Normal 24" xfId="116" xr:uid="{00000000-0005-0000-0000-000060000000}"/>
    <cellStyle name="Normal 25" xfId="118" xr:uid="{00000000-0005-0000-0000-000061000000}"/>
    <cellStyle name="Normal 28" xfId="121" xr:uid="{00000000-0005-0000-0000-000062000000}"/>
    <cellStyle name="Normal 29" xfId="122" xr:uid="{00000000-0005-0000-0000-000063000000}"/>
    <cellStyle name="Normal 3" xfId="45" xr:uid="{00000000-0005-0000-0000-000064000000}"/>
    <cellStyle name="Normal 3 2" xfId="92" xr:uid="{00000000-0005-0000-0000-000065000000}"/>
    <cellStyle name="Normal 3 2 2" xfId="56" xr:uid="{00000000-0005-0000-0000-000066000000}"/>
    <cellStyle name="Normal 3 2_HWW Check Selection" xfId="112" xr:uid="{00000000-0005-0000-0000-000067000000}"/>
    <cellStyle name="Normal 3_HWW Check Selection" xfId="111" xr:uid="{00000000-0005-0000-0000-000068000000}"/>
    <cellStyle name="Normal 4" xfId="46" xr:uid="{00000000-0005-0000-0000-000069000000}"/>
    <cellStyle name="Normal 4 2" xfId="93" xr:uid="{00000000-0005-0000-0000-00006A000000}"/>
    <cellStyle name="Normal 40" xfId="125" xr:uid="{00000000-0005-0000-0000-00006B000000}"/>
    <cellStyle name="Normal 5" xfId="52" xr:uid="{00000000-0005-0000-0000-00006C000000}"/>
    <cellStyle name="Normal 5 2" xfId="63" xr:uid="{00000000-0005-0000-0000-00006D000000}"/>
    <cellStyle name="Normal 5 3" xfId="79" xr:uid="{00000000-0005-0000-0000-00006E000000}"/>
    <cellStyle name="Normal 5_HWW Check Selection" xfId="113" xr:uid="{00000000-0005-0000-0000-00006F000000}"/>
    <cellStyle name="Normal 6" xfId="58" xr:uid="{00000000-0005-0000-0000-000070000000}"/>
    <cellStyle name="Normal 6 3" xfId="128" xr:uid="{00000000-0005-0000-0000-000071000000}"/>
    <cellStyle name="Normal 7" xfId="64" xr:uid="{00000000-0005-0000-0000-000072000000}"/>
    <cellStyle name="Normal 7 2" xfId="66" xr:uid="{00000000-0005-0000-0000-000073000000}"/>
    <cellStyle name="Normal 7 3" xfId="73" xr:uid="{00000000-0005-0000-0000-000074000000}"/>
    <cellStyle name="Normal 7_HWW Check Selection" xfId="114" xr:uid="{00000000-0005-0000-0000-000075000000}"/>
    <cellStyle name="Normal 8" xfId="65" xr:uid="{00000000-0005-0000-0000-000076000000}"/>
    <cellStyle name="Normal 9" xfId="67" xr:uid="{00000000-0005-0000-0000-000077000000}"/>
    <cellStyle name="Normal 9 2" xfId="81" xr:uid="{00000000-0005-0000-0000-000078000000}"/>
    <cellStyle name="Normal 9 2 4" xfId="95" xr:uid="{00000000-0005-0000-0000-000079000000}"/>
    <cellStyle name="Normal 9_HWW Check Selection" xfId="115" xr:uid="{00000000-0005-0000-0000-00007A000000}"/>
    <cellStyle name="Normal_06SWS COOP" xfId="129" xr:uid="{00000000-0005-0000-0000-00007B000000}"/>
    <cellStyle name="Normal_2010 Summary Working Copy - Western Red Winter" xfId="86" xr:uid="{00000000-0005-0000-0000-00007C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9" defaultPivotStyle="PivotStyleLight16"/>
  <colors>
    <mruColors>
      <color rgb="FF339933"/>
      <color rgb="FFFF00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48"/>
  <sheetViews>
    <sheetView view="pageBreakPreview" zoomScale="60" zoomScaleNormal="100" workbookViewId="0">
      <selection activeCell="J21" sqref="J21"/>
    </sheetView>
  </sheetViews>
  <sheetFormatPr defaultColWidth="11" defaultRowHeight="15.6"/>
  <cols>
    <col min="1" max="1" width="3.33203125" style="648" customWidth="1"/>
    <col min="2" max="2" width="2.88671875" style="645" customWidth="1"/>
    <col min="3" max="3" width="4.33203125" style="646" customWidth="1"/>
    <col min="4" max="4" width="114" style="647" customWidth="1"/>
    <col min="5" max="5" width="3.6640625" style="648" customWidth="1"/>
    <col min="6" max="16384" width="11" style="648"/>
  </cols>
  <sheetData>
    <row r="1" spans="2:5" ht="16.2" thickBot="1"/>
    <row r="2" spans="2:5" ht="18" thickBot="1">
      <c r="B2" s="780" t="s">
        <v>186</v>
      </c>
      <c r="C2" s="781"/>
      <c r="D2" s="782"/>
    </row>
    <row r="3" spans="2:5">
      <c r="B3" s="649" t="s">
        <v>26</v>
      </c>
      <c r="C3" s="650"/>
      <c r="D3" s="651" t="s">
        <v>187</v>
      </c>
    </row>
    <row r="4" spans="2:5" ht="30.6">
      <c r="B4" s="652"/>
      <c r="C4" s="653" t="s">
        <v>188</v>
      </c>
      <c r="D4" s="654" t="s">
        <v>189</v>
      </c>
    </row>
    <row r="5" spans="2:5">
      <c r="B5" s="652"/>
      <c r="C5" s="653" t="s">
        <v>188</v>
      </c>
      <c r="D5" s="654" t="s">
        <v>190</v>
      </c>
    </row>
    <row r="6" spans="2:5">
      <c r="B6" s="652"/>
      <c r="C6" s="653" t="s">
        <v>188</v>
      </c>
      <c r="D6" s="654" t="s">
        <v>191</v>
      </c>
    </row>
    <row r="7" spans="2:5">
      <c r="B7" s="652"/>
      <c r="C7" s="653" t="s">
        <v>188</v>
      </c>
      <c r="D7" s="654" t="s">
        <v>192</v>
      </c>
    </row>
    <row r="8" spans="2:5" ht="16.2" thickBot="1">
      <c r="B8" s="655"/>
      <c r="C8" s="656" t="s">
        <v>188</v>
      </c>
      <c r="D8" s="657" t="s">
        <v>193</v>
      </c>
      <c r="E8" s="658"/>
    </row>
    <row r="9" spans="2:5">
      <c r="B9" s="649" t="s">
        <v>194</v>
      </c>
      <c r="C9" s="650"/>
      <c r="D9" s="651" t="s">
        <v>195</v>
      </c>
    </row>
    <row r="10" spans="2:5">
      <c r="B10" s="652"/>
      <c r="C10" s="653" t="s">
        <v>188</v>
      </c>
      <c r="D10" s="654" t="s">
        <v>196</v>
      </c>
    </row>
    <row r="11" spans="2:5" ht="15.9" customHeight="1">
      <c r="B11" s="652"/>
      <c r="C11" s="659"/>
      <c r="D11" s="660" t="s">
        <v>197</v>
      </c>
    </row>
    <row r="12" spans="2:5" ht="15.9" customHeight="1">
      <c r="B12" s="652"/>
      <c r="C12" s="659"/>
      <c r="D12" s="661" t="s">
        <v>198</v>
      </c>
    </row>
    <row r="13" spans="2:5" ht="30">
      <c r="B13" s="662"/>
      <c r="C13" s="653" t="s">
        <v>188</v>
      </c>
      <c r="D13" s="654" t="s">
        <v>199</v>
      </c>
    </row>
    <row r="14" spans="2:5" ht="32.25" customHeight="1">
      <c r="B14" s="662"/>
      <c r="C14" s="653" t="s">
        <v>188</v>
      </c>
      <c r="D14" s="663" t="s">
        <v>200</v>
      </c>
    </row>
    <row r="15" spans="2:5">
      <c r="B15" s="664"/>
      <c r="C15" s="665" t="s">
        <v>188</v>
      </c>
      <c r="D15" s="654" t="s">
        <v>201</v>
      </c>
    </row>
    <row r="16" spans="2:5">
      <c r="B16" s="664"/>
      <c r="C16" s="666"/>
      <c r="D16" s="660" t="s">
        <v>202</v>
      </c>
    </row>
    <row r="17" spans="2:4">
      <c r="B17" s="664"/>
      <c r="C17" s="665" t="s">
        <v>188</v>
      </c>
      <c r="D17" s="654" t="s">
        <v>203</v>
      </c>
    </row>
    <row r="18" spans="2:4" ht="27">
      <c r="B18" s="664"/>
      <c r="C18" s="665"/>
      <c r="D18" s="660" t="s">
        <v>204</v>
      </c>
    </row>
    <row r="19" spans="2:4" ht="16.2" thickBot="1">
      <c r="B19" s="667"/>
      <c r="C19" s="668"/>
      <c r="D19" s="669" t="s">
        <v>205</v>
      </c>
    </row>
    <row r="20" spans="2:4">
      <c r="B20" s="649" t="s">
        <v>206</v>
      </c>
      <c r="C20" s="650"/>
      <c r="D20" s="651" t="s">
        <v>207</v>
      </c>
    </row>
    <row r="21" spans="2:4" ht="33.75" customHeight="1">
      <c r="B21" s="670"/>
      <c r="C21" s="665" t="s">
        <v>188</v>
      </c>
      <c r="D21" s="671" t="s">
        <v>208</v>
      </c>
    </row>
    <row r="22" spans="2:4">
      <c r="B22" s="672"/>
      <c r="C22" s="665" t="s">
        <v>188</v>
      </c>
      <c r="D22" s="654" t="s">
        <v>209</v>
      </c>
    </row>
    <row r="23" spans="2:4">
      <c r="B23" s="664"/>
      <c r="C23" s="665" t="s">
        <v>188</v>
      </c>
      <c r="D23" s="671" t="s">
        <v>210</v>
      </c>
    </row>
    <row r="24" spans="2:4">
      <c r="B24" s="670"/>
      <c r="C24" s="665" t="s">
        <v>188</v>
      </c>
      <c r="D24" s="671" t="s">
        <v>211</v>
      </c>
    </row>
    <row r="25" spans="2:4">
      <c r="B25" s="670"/>
      <c r="C25" s="665"/>
      <c r="D25" s="673" t="s">
        <v>212</v>
      </c>
    </row>
    <row r="26" spans="2:4" ht="48" customHeight="1">
      <c r="B26" s="670"/>
      <c r="C26" s="665" t="s">
        <v>188</v>
      </c>
      <c r="D26" s="671" t="s">
        <v>213</v>
      </c>
    </row>
    <row r="27" spans="2:4" ht="26.4">
      <c r="B27" s="662"/>
      <c r="C27" s="653"/>
      <c r="D27" s="673" t="s">
        <v>214</v>
      </c>
    </row>
    <row r="28" spans="2:4" ht="30.75" customHeight="1">
      <c r="B28" s="662"/>
      <c r="C28" s="653" t="s">
        <v>188</v>
      </c>
      <c r="D28" s="674" t="s">
        <v>249</v>
      </c>
    </row>
    <row r="29" spans="2:4" ht="16.2" thickBot="1">
      <c r="B29" s="675"/>
      <c r="C29" s="656" t="s">
        <v>188</v>
      </c>
      <c r="D29" s="676" t="s">
        <v>215</v>
      </c>
    </row>
    <row r="30" spans="2:4">
      <c r="B30" s="649" t="s">
        <v>216</v>
      </c>
      <c r="C30" s="650"/>
      <c r="D30" s="651" t="s">
        <v>217</v>
      </c>
    </row>
    <row r="31" spans="2:4">
      <c r="B31" s="662"/>
      <c r="C31" s="653" t="s">
        <v>188</v>
      </c>
      <c r="D31" s="654" t="s">
        <v>218</v>
      </c>
    </row>
    <row r="32" spans="2:4">
      <c r="B32" s="662"/>
      <c r="C32" s="653"/>
      <c r="D32" s="673" t="s">
        <v>219</v>
      </c>
    </row>
    <row r="33" spans="2:4">
      <c r="B33" s="662"/>
      <c r="C33" s="677"/>
      <c r="D33" s="673" t="s">
        <v>220</v>
      </c>
    </row>
    <row r="34" spans="2:4">
      <c r="B34" s="662"/>
      <c r="C34" s="653" t="s">
        <v>188</v>
      </c>
      <c r="D34" s="678" t="s">
        <v>221</v>
      </c>
    </row>
    <row r="35" spans="2:4" ht="30">
      <c r="B35" s="662"/>
      <c r="C35" s="653" t="s">
        <v>188</v>
      </c>
      <c r="D35" s="679" t="s">
        <v>222</v>
      </c>
    </row>
    <row r="36" spans="2:4">
      <c r="B36" s="662"/>
      <c r="C36" s="653" t="s">
        <v>188</v>
      </c>
      <c r="D36" s="680" t="s">
        <v>223</v>
      </c>
    </row>
    <row r="37" spans="2:4" ht="16.2" thickBot="1">
      <c r="B37" s="675"/>
      <c r="C37" s="656" t="s">
        <v>188</v>
      </c>
      <c r="D37" s="681" t="s">
        <v>224</v>
      </c>
    </row>
    <row r="38" spans="2:4">
      <c r="B38" s="649" t="s">
        <v>225</v>
      </c>
      <c r="C38" s="682"/>
      <c r="D38" s="683" t="s">
        <v>226</v>
      </c>
    </row>
    <row r="39" spans="2:4" ht="16.2" thickBot="1">
      <c r="B39" s="675"/>
      <c r="C39" s="656" t="s">
        <v>188</v>
      </c>
      <c r="D39" s="657" t="s">
        <v>227</v>
      </c>
    </row>
    <row r="40" spans="2:4">
      <c r="B40" s="684" t="s">
        <v>228</v>
      </c>
      <c r="C40" s="682"/>
      <c r="D40" s="683" t="s">
        <v>229</v>
      </c>
    </row>
    <row r="41" spans="2:4">
      <c r="B41" s="685"/>
      <c r="C41" s="653" t="s">
        <v>188</v>
      </c>
      <c r="D41" s="654" t="s">
        <v>230</v>
      </c>
    </row>
    <row r="42" spans="2:4" ht="31.2">
      <c r="B42" s="685"/>
      <c r="C42" s="653" t="s">
        <v>188</v>
      </c>
      <c r="D42" s="654" t="s">
        <v>231</v>
      </c>
    </row>
    <row r="43" spans="2:4" ht="31.2">
      <c r="B43" s="685"/>
      <c r="C43" s="653" t="s">
        <v>188</v>
      </c>
      <c r="D43" s="654" t="s">
        <v>232</v>
      </c>
    </row>
    <row r="44" spans="2:4" ht="16.2" thickBot="1">
      <c r="B44" s="655"/>
      <c r="C44" s="656" t="s">
        <v>188</v>
      </c>
      <c r="D44" s="657" t="s">
        <v>233</v>
      </c>
    </row>
    <row r="45" spans="2:4">
      <c r="D45" s="686"/>
    </row>
    <row r="46" spans="2:4">
      <c r="D46" s="687"/>
    </row>
    <row r="47" spans="2:4">
      <c r="D47" s="687"/>
    </row>
    <row r="48" spans="2:4">
      <c r="D48" s="687"/>
    </row>
  </sheetData>
  <mergeCells count="1">
    <mergeCell ref="B2:D2"/>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1"/>
  <sheetViews>
    <sheetView zoomScaleNormal="100" workbookViewId="0">
      <selection activeCell="C10" sqref="C10"/>
    </sheetView>
  </sheetViews>
  <sheetFormatPr defaultRowHeight="13.2"/>
  <cols>
    <col min="1" max="1" width="9.109375" style="252"/>
    <col min="2" max="2" width="11.44140625" style="253" customWidth="1"/>
    <col min="3" max="3" width="9.88671875" style="254" customWidth="1"/>
    <col min="4" max="4" width="15.5546875" style="253" customWidth="1"/>
    <col min="5" max="5" width="14.6640625" style="252" customWidth="1"/>
    <col min="6" max="213" width="9.109375" style="253"/>
    <col min="214" max="214" width="6.88671875" style="253" bestFit="1" customWidth="1"/>
    <col min="215" max="215" width="16" style="253" customWidth="1"/>
    <col min="216" max="216" width="20.44140625" style="253" customWidth="1"/>
    <col min="217" max="217" width="9.44140625" style="253" customWidth="1"/>
    <col min="218" max="218" width="24.109375" style="253" customWidth="1"/>
    <col min="219" max="219" width="44.5546875" style="253" customWidth="1"/>
    <col min="220" max="220" width="18.5546875" style="253" bestFit="1" customWidth="1"/>
    <col min="221" max="469" width="9.109375" style="253"/>
    <col min="470" max="470" width="6.88671875" style="253" bestFit="1" customWidth="1"/>
    <col min="471" max="471" width="16" style="253" customWidth="1"/>
    <col min="472" max="472" width="20.44140625" style="253" customWidth="1"/>
    <col min="473" max="473" width="9.44140625" style="253" customWidth="1"/>
    <col min="474" max="474" width="24.109375" style="253" customWidth="1"/>
    <col min="475" max="475" width="44.5546875" style="253" customWidth="1"/>
    <col min="476" max="476" width="18.5546875" style="253" bestFit="1" customWidth="1"/>
    <col min="477" max="725" width="9.109375" style="253"/>
    <col min="726" max="726" width="6.88671875" style="253" bestFit="1" customWidth="1"/>
    <col min="727" max="727" width="16" style="253" customWidth="1"/>
    <col min="728" max="728" width="20.44140625" style="253" customWidth="1"/>
    <col min="729" max="729" width="9.44140625" style="253" customWidth="1"/>
    <col min="730" max="730" width="24.109375" style="253" customWidth="1"/>
    <col min="731" max="731" width="44.5546875" style="253" customWidth="1"/>
    <col min="732" max="732" width="18.5546875" style="253" bestFit="1" customWidth="1"/>
    <col min="733" max="981" width="9.109375" style="253"/>
    <col min="982" max="982" width="6.88671875" style="253" bestFit="1" customWidth="1"/>
    <col min="983" max="983" width="16" style="253" customWidth="1"/>
    <col min="984" max="984" width="20.44140625" style="253" customWidth="1"/>
    <col min="985" max="985" width="9.44140625" style="253" customWidth="1"/>
    <col min="986" max="986" width="24.109375" style="253" customWidth="1"/>
    <col min="987" max="987" width="44.5546875" style="253" customWidth="1"/>
    <col min="988" max="988" width="18.5546875" style="253" bestFit="1" customWidth="1"/>
    <col min="989" max="1237" width="9.109375" style="253"/>
    <col min="1238" max="1238" width="6.88671875" style="253" bestFit="1" customWidth="1"/>
    <col min="1239" max="1239" width="16" style="253" customWidth="1"/>
    <col min="1240" max="1240" width="20.44140625" style="253" customWidth="1"/>
    <col min="1241" max="1241" width="9.44140625" style="253" customWidth="1"/>
    <col min="1242" max="1242" width="24.109375" style="253" customWidth="1"/>
    <col min="1243" max="1243" width="44.5546875" style="253" customWidth="1"/>
    <col min="1244" max="1244" width="18.5546875" style="253" bestFit="1" customWidth="1"/>
    <col min="1245" max="1493" width="9.109375" style="253"/>
    <col min="1494" max="1494" width="6.88671875" style="253" bestFit="1" customWidth="1"/>
    <col min="1495" max="1495" width="16" style="253" customWidth="1"/>
    <col min="1496" max="1496" width="20.44140625" style="253" customWidth="1"/>
    <col min="1497" max="1497" width="9.44140625" style="253" customWidth="1"/>
    <col min="1498" max="1498" width="24.109375" style="253" customWidth="1"/>
    <col min="1499" max="1499" width="44.5546875" style="253" customWidth="1"/>
    <col min="1500" max="1500" width="18.5546875" style="253" bestFit="1" customWidth="1"/>
    <col min="1501" max="1749" width="9.109375" style="253"/>
    <col min="1750" max="1750" width="6.88671875" style="253" bestFit="1" customWidth="1"/>
    <col min="1751" max="1751" width="16" style="253" customWidth="1"/>
    <col min="1752" max="1752" width="20.44140625" style="253" customWidth="1"/>
    <col min="1753" max="1753" width="9.44140625" style="253" customWidth="1"/>
    <col min="1754" max="1754" width="24.109375" style="253" customWidth="1"/>
    <col min="1755" max="1755" width="44.5546875" style="253" customWidth="1"/>
    <col min="1756" max="1756" width="18.5546875" style="253" bestFit="1" customWidth="1"/>
    <col min="1757" max="2005" width="9.109375" style="253"/>
    <col min="2006" max="2006" width="6.88671875" style="253" bestFit="1" customWidth="1"/>
    <col min="2007" max="2007" width="16" style="253" customWidth="1"/>
    <col min="2008" max="2008" width="20.44140625" style="253" customWidth="1"/>
    <col min="2009" max="2009" width="9.44140625" style="253" customWidth="1"/>
    <col min="2010" max="2010" width="24.109375" style="253" customWidth="1"/>
    <col min="2011" max="2011" width="44.5546875" style="253" customWidth="1"/>
    <col min="2012" max="2012" width="18.5546875" style="253" bestFit="1" customWidth="1"/>
    <col min="2013" max="2261" width="9.109375" style="253"/>
    <col min="2262" max="2262" width="6.88671875" style="253" bestFit="1" customWidth="1"/>
    <col min="2263" max="2263" width="16" style="253" customWidth="1"/>
    <col min="2264" max="2264" width="20.44140625" style="253" customWidth="1"/>
    <col min="2265" max="2265" width="9.44140625" style="253" customWidth="1"/>
    <col min="2266" max="2266" width="24.109375" style="253" customWidth="1"/>
    <col min="2267" max="2267" width="44.5546875" style="253" customWidth="1"/>
    <col min="2268" max="2268" width="18.5546875" style="253" bestFit="1" customWidth="1"/>
    <col min="2269" max="2517" width="9.109375" style="253"/>
    <col min="2518" max="2518" width="6.88671875" style="253" bestFit="1" customWidth="1"/>
    <col min="2519" max="2519" width="16" style="253" customWidth="1"/>
    <col min="2520" max="2520" width="20.44140625" style="253" customWidth="1"/>
    <col min="2521" max="2521" width="9.44140625" style="253" customWidth="1"/>
    <col min="2522" max="2522" width="24.109375" style="253" customWidth="1"/>
    <col min="2523" max="2523" width="44.5546875" style="253" customWidth="1"/>
    <col min="2524" max="2524" width="18.5546875" style="253" bestFit="1" customWidth="1"/>
    <col min="2525" max="2773" width="9.109375" style="253"/>
    <col min="2774" max="2774" width="6.88671875" style="253" bestFit="1" customWidth="1"/>
    <col min="2775" max="2775" width="16" style="253" customWidth="1"/>
    <col min="2776" max="2776" width="20.44140625" style="253" customWidth="1"/>
    <col min="2777" max="2777" width="9.44140625" style="253" customWidth="1"/>
    <col min="2778" max="2778" width="24.109375" style="253" customWidth="1"/>
    <col min="2779" max="2779" width="44.5546875" style="253" customWidth="1"/>
    <col min="2780" max="2780" width="18.5546875" style="253" bestFit="1" customWidth="1"/>
    <col min="2781" max="3029" width="9.109375" style="253"/>
    <col min="3030" max="3030" width="6.88671875" style="253" bestFit="1" customWidth="1"/>
    <col min="3031" max="3031" width="16" style="253" customWidth="1"/>
    <col min="3032" max="3032" width="20.44140625" style="253" customWidth="1"/>
    <col min="3033" max="3033" width="9.44140625" style="253" customWidth="1"/>
    <col min="3034" max="3034" width="24.109375" style="253" customWidth="1"/>
    <col min="3035" max="3035" width="44.5546875" style="253" customWidth="1"/>
    <col min="3036" max="3036" width="18.5546875" style="253" bestFit="1" customWidth="1"/>
    <col min="3037" max="3285" width="9.109375" style="253"/>
    <col min="3286" max="3286" width="6.88671875" style="253" bestFit="1" customWidth="1"/>
    <col min="3287" max="3287" width="16" style="253" customWidth="1"/>
    <col min="3288" max="3288" width="20.44140625" style="253" customWidth="1"/>
    <col min="3289" max="3289" width="9.44140625" style="253" customWidth="1"/>
    <col min="3290" max="3290" width="24.109375" style="253" customWidth="1"/>
    <col min="3291" max="3291" width="44.5546875" style="253" customWidth="1"/>
    <col min="3292" max="3292" width="18.5546875" style="253" bestFit="1" customWidth="1"/>
    <col min="3293" max="3541" width="9.109375" style="253"/>
    <col min="3542" max="3542" width="6.88671875" style="253" bestFit="1" customWidth="1"/>
    <col min="3543" max="3543" width="16" style="253" customWidth="1"/>
    <col min="3544" max="3544" width="20.44140625" style="253" customWidth="1"/>
    <col min="3545" max="3545" width="9.44140625" style="253" customWidth="1"/>
    <col min="3546" max="3546" width="24.109375" style="253" customWidth="1"/>
    <col min="3547" max="3547" width="44.5546875" style="253" customWidth="1"/>
    <col min="3548" max="3548" width="18.5546875" style="253" bestFit="1" customWidth="1"/>
    <col min="3549" max="3797" width="9.109375" style="253"/>
    <col min="3798" max="3798" width="6.88671875" style="253" bestFit="1" customWidth="1"/>
    <col min="3799" max="3799" width="16" style="253" customWidth="1"/>
    <col min="3800" max="3800" width="20.44140625" style="253" customWidth="1"/>
    <col min="3801" max="3801" width="9.44140625" style="253" customWidth="1"/>
    <col min="3802" max="3802" width="24.109375" style="253" customWidth="1"/>
    <col min="3803" max="3803" width="44.5546875" style="253" customWidth="1"/>
    <col min="3804" max="3804" width="18.5546875" style="253" bestFit="1" customWidth="1"/>
    <col min="3805" max="4053" width="9.109375" style="253"/>
    <col min="4054" max="4054" width="6.88671875" style="253" bestFit="1" customWidth="1"/>
    <col min="4055" max="4055" width="16" style="253" customWidth="1"/>
    <col min="4056" max="4056" width="20.44140625" style="253" customWidth="1"/>
    <col min="4057" max="4057" width="9.44140625" style="253" customWidth="1"/>
    <col min="4058" max="4058" width="24.109375" style="253" customWidth="1"/>
    <col min="4059" max="4059" width="44.5546875" style="253" customWidth="1"/>
    <col min="4060" max="4060" width="18.5546875" style="253" bestFit="1" customWidth="1"/>
    <col min="4061" max="4309" width="9.109375" style="253"/>
    <col min="4310" max="4310" width="6.88671875" style="253" bestFit="1" customWidth="1"/>
    <col min="4311" max="4311" width="16" style="253" customWidth="1"/>
    <col min="4312" max="4312" width="20.44140625" style="253" customWidth="1"/>
    <col min="4313" max="4313" width="9.44140625" style="253" customWidth="1"/>
    <col min="4314" max="4314" width="24.109375" style="253" customWidth="1"/>
    <col min="4315" max="4315" width="44.5546875" style="253" customWidth="1"/>
    <col min="4316" max="4316" width="18.5546875" style="253" bestFit="1" customWidth="1"/>
    <col min="4317" max="4565" width="9.109375" style="253"/>
    <col min="4566" max="4566" width="6.88671875" style="253" bestFit="1" customWidth="1"/>
    <col min="4567" max="4567" width="16" style="253" customWidth="1"/>
    <col min="4568" max="4568" width="20.44140625" style="253" customWidth="1"/>
    <col min="4569" max="4569" width="9.44140625" style="253" customWidth="1"/>
    <col min="4570" max="4570" width="24.109375" style="253" customWidth="1"/>
    <col min="4571" max="4571" width="44.5546875" style="253" customWidth="1"/>
    <col min="4572" max="4572" width="18.5546875" style="253" bestFit="1" customWidth="1"/>
    <col min="4573" max="4821" width="9.109375" style="253"/>
    <col min="4822" max="4822" width="6.88671875" style="253" bestFit="1" customWidth="1"/>
    <col min="4823" max="4823" width="16" style="253" customWidth="1"/>
    <col min="4824" max="4824" width="20.44140625" style="253" customWidth="1"/>
    <col min="4825" max="4825" width="9.44140625" style="253" customWidth="1"/>
    <col min="4826" max="4826" width="24.109375" style="253" customWidth="1"/>
    <col min="4827" max="4827" width="44.5546875" style="253" customWidth="1"/>
    <col min="4828" max="4828" width="18.5546875" style="253" bestFit="1" customWidth="1"/>
    <col min="4829" max="5077" width="9.109375" style="253"/>
    <col min="5078" max="5078" width="6.88671875" style="253" bestFit="1" customWidth="1"/>
    <col min="5079" max="5079" width="16" style="253" customWidth="1"/>
    <col min="5080" max="5080" width="20.44140625" style="253" customWidth="1"/>
    <col min="5081" max="5081" width="9.44140625" style="253" customWidth="1"/>
    <col min="5082" max="5082" width="24.109375" style="253" customWidth="1"/>
    <col min="5083" max="5083" width="44.5546875" style="253" customWidth="1"/>
    <col min="5084" max="5084" width="18.5546875" style="253" bestFit="1" customWidth="1"/>
    <col min="5085" max="5333" width="9.109375" style="253"/>
    <col min="5334" max="5334" width="6.88671875" style="253" bestFit="1" customWidth="1"/>
    <col min="5335" max="5335" width="16" style="253" customWidth="1"/>
    <col min="5336" max="5336" width="20.44140625" style="253" customWidth="1"/>
    <col min="5337" max="5337" width="9.44140625" style="253" customWidth="1"/>
    <col min="5338" max="5338" width="24.109375" style="253" customWidth="1"/>
    <col min="5339" max="5339" width="44.5546875" style="253" customWidth="1"/>
    <col min="5340" max="5340" width="18.5546875" style="253" bestFit="1" customWidth="1"/>
    <col min="5341" max="5589" width="9.109375" style="253"/>
    <col min="5590" max="5590" width="6.88671875" style="253" bestFit="1" customWidth="1"/>
    <col min="5591" max="5591" width="16" style="253" customWidth="1"/>
    <col min="5592" max="5592" width="20.44140625" style="253" customWidth="1"/>
    <col min="5593" max="5593" width="9.44140625" style="253" customWidth="1"/>
    <col min="5594" max="5594" width="24.109375" style="253" customWidth="1"/>
    <col min="5595" max="5595" width="44.5546875" style="253" customWidth="1"/>
    <col min="5596" max="5596" width="18.5546875" style="253" bestFit="1" customWidth="1"/>
    <col min="5597" max="5845" width="9.109375" style="253"/>
    <col min="5846" max="5846" width="6.88671875" style="253" bestFit="1" customWidth="1"/>
    <col min="5847" max="5847" width="16" style="253" customWidth="1"/>
    <col min="5848" max="5848" width="20.44140625" style="253" customWidth="1"/>
    <col min="5849" max="5849" width="9.44140625" style="253" customWidth="1"/>
    <col min="5850" max="5850" width="24.109375" style="253" customWidth="1"/>
    <col min="5851" max="5851" width="44.5546875" style="253" customWidth="1"/>
    <col min="5852" max="5852" width="18.5546875" style="253" bestFit="1" customWidth="1"/>
    <col min="5853" max="6101" width="9.109375" style="253"/>
    <col min="6102" max="6102" width="6.88671875" style="253" bestFit="1" customWidth="1"/>
    <col min="6103" max="6103" width="16" style="253" customWidth="1"/>
    <col min="6104" max="6104" width="20.44140625" style="253" customWidth="1"/>
    <col min="6105" max="6105" width="9.44140625" style="253" customWidth="1"/>
    <col min="6106" max="6106" width="24.109375" style="253" customWidth="1"/>
    <col min="6107" max="6107" width="44.5546875" style="253" customWidth="1"/>
    <col min="6108" max="6108" width="18.5546875" style="253" bestFit="1" customWidth="1"/>
    <col min="6109" max="6357" width="9.109375" style="253"/>
    <col min="6358" max="6358" width="6.88671875" style="253" bestFit="1" customWidth="1"/>
    <col min="6359" max="6359" width="16" style="253" customWidth="1"/>
    <col min="6360" max="6360" width="20.44140625" style="253" customWidth="1"/>
    <col min="6361" max="6361" width="9.44140625" style="253" customWidth="1"/>
    <col min="6362" max="6362" width="24.109375" style="253" customWidth="1"/>
    <col min="6363" max="6363" width="44.5546875" style="253" customWidth="1"/>
    <col min="6364" max="6364" width="18.5546875" style="253" bestFit="1" customWidth="1"/>
    <col min="6365" max="6613" width="9.109375" style="253"/>
    <col min="6614" max="6614" width="6.88671875" style="253" bestFit="1" customWidth="1"/>
    <col min="6615" max="6615" width="16" style="253" customWidth="1"/>
    <col min="6616" max="6616" width="20.44140625" style="253" customWidth="1"/>
    <col min="6617" max="6617" width="9.44140625" style="253" customWidth="1"/>
    <col min="6618" max="6618" width="24.109375" style="253" customWidth="1"/>
    <col min="6619" max="6619" width="44.5546875" style="253" customWidth="1"/>
    <col min="6620" max="6620" width="18.5546875" style="253" bestFit="1" customWidth="1"/>
    <col min="6621" max="6869" width="9.109375" style="253"/>
    <col min="6870" max="6870" width="6.88671875" style="253" bestFit="1" customWidth="1"/>
    <col min="6871" max="6871" width="16" style="253" customWidth="1"/>
    <col min="6872" max="6872" width="20.44140625" style="253" customWidth="1"/>
    <col min="6873" max="6873" width="9.44140625" style="253" customWidth="1"/>
    <col min="6874" max="6874" width="24.109375" style="253" customWidth="1"/>
    <col min="6875" max="6875" width="44.5546875" style="253" customWidth="1"/>
    <col min="6876" max="6876" width="18.5546875" style="253" bestFit="1" customWidth="1"/>
    <col min="6877" max="7125" width="9.109375" style="253"/>
    <col min="7126" max="7126" width="6.88671875" style="253" bestFit="1" customWidth="1"/>
    <col min="7127" max="7127" width="16" style="253" customWidth="1"/>
    <col min="7128" max="7128" width="20.44140625" style="253" customWidth="1"/>
    <col min="7129" max="7129" width="9.44140625" style="253" customWidth="1"/>
    <col min="7130" max="7130" width="24.109375" style="253" customWidth="1"/>
    <col min="7131" max="7131" width="44.5546875" style="253" customWidth="1"/>
    <col min="7132" max="7132" width="18.5546875" style="253" bestFit="1" customWidth="1"/>
    <col min="7133" max="7381" width="9.109375" style="253"/>
    <col min="7382" max="7382" width="6.88671875" style="253" bestFit="1" customWidth="1"/>
    <col min="7383" max="7383" width="16" style="253" customWidth="1"/>
    <col min="7384" max="7384" width="20.44140625" style="253" customWidth="1"/>
    <col min="7385" max="7385" width="9.44140625" style="253" customWidth="1"/>
    <col min="7386" max="7386" width="24.109375" style="253" customWidth="1"/>
    <col min="7387" max="7387" width="44.5546875" style="253" customWidth="1"/>
    <col min="7388" max="7388" width="18.5546875" style="253" bestFit="1" customWidth="1"/>
    <col min="7389" max="7637" width="9.109375" style="253"/>
    <col min="7638" max="7638" width="6.88671875" style="253" bestFit="1" customWidth="1"/>
    <col min="7639" max="7639" width="16" style="253" customWidth="1"/>
    <col min="7640" max="7640" width="20.44140625" style="253" customWidth="1"/>
    <col min="7641" max="7641" width="9.44140625" style="253" customWidth="1"/>
    <col min="7642" max="7642" width="24.109375" style="253" customWidth="1"/>
    <col min="7643" max="7643" width="44.5546875" style="253" customWidth="1"/>
    <col min="7644" max="7644" width="18.5546875" style="253" bestFit="1" customWidth="1"/>
    <col min="7645" max="7893" width="9.109375" style="253"/>
    <col min="7894" max="7894" width="6.88671875" style="253" bestFit="1" customWidth="1"/>
    <col min="7895" max="7895" width="16" style="253" customWidth="1"/>
    <col min="7896" max="7896" width="20.44140625" style="253" customWidth="1"/>
    <col min="7897" max="7897" width="9.44140625" style="253" customWidth="1"/>
    <col min="7898" max="7898" width="24.109375" style="253" customWidth="1"/>
    <col min="7899" max="7899" width="44.5546875" style="253" customWidth="1"/>
    <col min="7900" max="7900" width="18.5546875" style="253" bestFit="1" customWidth="1"/>
    <col min="7901" max="8149" width="9.109375" style="253"/>
    <col min="8150" max="8150" width="6.88671875" style="253" bestFit="1" customWidth="1"/>
    <col min="8151" max="8151" width="16" style="253" customWidth="1"/>
    <col min="8152" max="8152" width="20.44140625" style="253" customWidth="1"/>
    <col min="8153" max="8153" width="9.44140625" style="253" customWidth="1"/>
    <col min="8154" max="8154" width="24.109375" style="253" customWidth="1"/>
    <col min="8155" max="8155" width="44.5546875" style="253" customWidth="1"/>
    <col min="8156" max="8156" width="18.5546875" style="253" bestFit="1" customWidth="1"/>
    <col min="8157" max="8405" width="9.109375" style="253"/>
    <col min="8406" max="8406" width="6.88671875" style="253" bestFit="1" customWidth="1"/>
    <col min="8407" max="8407" width="16" style="253" customWidth="1"/>
    <col min="8408" max="8408" width="20.44140625" style="253" customWidth="1"/>
    <col min="8409" max="8409" width="9.44140625" style="253" customWidth="1"/>
    <col min="8410" max="8410" width="24.109375" style="253" customWidth="1"/>
    <col min="8411" max="8411" width="44.5546875" style="253" customWidth="1"/>
    <col min="8412" max="8412" width="18.5546875" style="253" bestFit="1" customWidth="1"/>
    <col min="8413" max="8661" width="9.109375" style="253"/>
    <col min="8662" max="8662" width="6.88671875" style="253" bestFit="1" customWidth="1"/>
    <col min="8663" max="8663" width="16" style="253" customWidth="1"/>
    <col min="8664" max="8664" width="20.44140625" style="253" customWidth="1"/>
    <col min="8665" max="8665" width="9.44140625" style="253" customWidth="1"/>
    <col min="8666" max="8666" width="24.109375" style="253" customWidth="1"/>
    <col min="8667" max="8667" width="44.5546875" style="253" customWidth="1"/>
    <col min="8668" max="8668" width="18.5546875" style="253" bestFit="1" customWidth="1"/>
    <col min="8669" max="8917" width="9.109375" style="253"/>
    <col min="8918" max="8918" width="6.88671875" style="253" bestFit="1" customWidth="1"/>
    <col min="8919" max="8919" width="16" style="253" customWidth="1"/>
    <col min="8920" max="8920" width="20.44140625" style="253" customWidth="1"/>
    <col min="8921" max="8921" width="9.44140625" style="253" customWidth="1"/>
    <col min="8922" max="8922" width="24.109375" style="253" customWidth="1"/>
    <col min="8923" max="8923" width="44.5546875" style="253" customWidth="1"/>
    <col min="8924" max="8924" width="18.5546875" style="253" bestFit="1" customWidth="1"/>
    <col min="8925" max="9173" width="9.109375" style="253"/>
    <col min="9174" max="9174" width="6.88671875" style="253" bestFit="1" customWidth="1"/>
    <col min="9175" max="9175" width="16" style="253" customWidth="1"/>
    <col min="9176" max="9176" width="20.44140625" style="253" customWidth="1"/>
    <col min="9177" max="9177" width="9.44140625" style="253" customWidth="1"/>
    <col min="9178" max="9178" width="24.109375" style="253" customWidth="1"/>
    <col min="9179" max="9179" width="44.5546875" style="253" customWidth="1"/>
    <col min="9180" max="9180" width="18.5546875" style="253" bestFit="1" customWidth="1"/>
    <col min="9181" max="9429" width="9.109375" style="253"/>
    <col min="9430" max="9430" width="6.88671875" style="253" bestFit="1" customWidth="1"/>
    <col min="9431" max="9431" width="16" style="253" customWidth="1"/>
    <col min="9432" max="9432" width="20.44140625" style="253" customWidth="1"/>
    <col min="9433" max="9433" width="9.44140625" style="253" customWidth="1"/>
    <col min="9434" max="9434" width="24.109375" style="253" customWidth="1"/>
    <col min="9435" max="9435" width="44.5546875" style="253" customWidth="1"/>
    <col min="9436" max="9436" width="18.5546875" style="253" bestFit="1" customWidth="1"/>
    <col min="9437" max="9685" width="9.109375" style="253"/>
    <col min="9686" max="9686" width="6.88671875" style="253" bestFit="1" customWidth="1"/>
    <col min="9687" max="9687" width="16" style="253" customWidth="1"/>
    <col min="9688" max="9688" width="20.44140625" style="253" customWidth="1"/>
    <col min="9689" max="9689" width="9.44140625" style="253" customWidth="1"/>
    <col min="9690" max="9690" width="24.109375" style="253" customWidth="1"/>
    <col min="9691" max="9691" width="44.5546875" style="253" customWidth="1"/>
    <col min="9692" max="9692" width="18.5546875" style="253" bestFit="1" customWidth="1"/>
    <col min="9693" max="9941" width="9.109375" style="253"/>
    <col min="9942" max="9942" width="6.88671875" style="253" bestFit="1" customWidth="1"/>
    <col min="9943" max="9943" width="16" style="253" customWidth="1"/>
    <col min="9944" max="9944" width="20.44140625" style="253" customWidth="1"/>
    <col min="9945" max="9945" width="9.44140625" style="253" customWidth="1"/>
    <col min="9946" max="9946" width="24.109375" style="253" customWidth="1"/>
    <col min="9947" max="9947" width="44.5546875" style="253" customWidth="1"/>
    <col min="9948" max="9948" width="18.5546875" style="253" bestFit="1" customWidth="1"/>
    <col min="9949" max="10197" width="9.109375" style="253"/>
    <col min="10198" max="10198" width="6.88671875" style="253" bestFit="1" customWidth="1"/>
    <col min="10199" max="10199" width="16" style="253" customWidth="1"/>
    <col min="10200" max="10200" width="20.44140625" style="253" customWidth="1"/>
    <col min="10201" max="10201" width="9.44140625" style="253" customWidth="1"/>
    <col min="10202" max="10202" width="24.109375" style="253" customWidth="1"/>
    <col min="10203" max="10203" width="44.5546875" style="253" customWidth="1"/>
    <col min="10204" max="10204" width="18.5546875" style="253" bestFit="1" customWidth="1"/>
    <col min="10205" max="10453" width="9.109375" style="253"/>
    <col min="10454" max="10454" width="6.88671875" style="253" bestFit="1" customWidth="1"/>
    <col min="10455" max="10455" width="16" style="253" customWidth="1"/>
    <col min="10456" max="10456" width="20.44140625" style="253" customWidth="1"/>
    <col min="10457" max="10457" width="9.44140625" style="253" customWidth="1"/>
    <col min="10458" max="10458" width="24.109375" style="253" customWidth="1"/>
    <col min="10459" max="10459" width="44.5546875" style="253" customWidth="1"/>
    <col min="10460" max="10460" width="18.5546875" style="253" bestFit="1" customWidth="1"/>
    <col min="10461" max="10709" width="9.109375" style="253"/>
    <col min="10710" max="10710" width="6.88671875" style="253" bestFit="1" customWidth="1"/>
    <col min="10711" max="10711" width="16" style="253" customWidth="1"/>
    <col min="10712" max="10712" width="20.44140625" style="253" customWidth="1"/>
    <col min="10713" max="10713" width="9.44140625" style="253" customWidth="1"/>
    <col min="10714" max="10714" width="24.109375" style="253" customWidth="1"/>
    <col min="10715" max="10715" width="44.5546875" style="253" customWidth="1"/>
    <col min="10716" max="10716" width="18.5546875" style="253" bestFit="1" customWidth="1"/>
    <col min="10717" max="10965" width="9.109375" style="253"/>
    <col min="10966" max="10966" width="6.88671875" style="253" bestFit="1" customWidth="1"/>
    <col min="10967" max="10967" width="16" style="253" customWidth="1"/>
    <col min="10968" max="10968" width="20.44140625" style="253" customWidth="1"/>
    <col min="10969" max="10969" width="9.44140625" style="253" customWidth="1"/>
    <col min="10970" max="10970" width="24.109375" style="253" customWidth="1"/>
    <col min="10971" max="10971" width="44.5546875" style="253" customWidth="1"/>
    <col min="10972" max="10972" width="18.5546875" style="253" bestFit="1" customWidth="1"/>
    <col min="10973" max="11221" width="9.109375" style="253"/>
    <col min="11222" max="11222" width="6.88671875" style="253" bestFit="1" customWidth="1"/>
    <col min="11223" max="11223" width="16" style="253" customWidth="1"/>
    <col min="11224" max="11224" width="20.44140625" style="253" customWidth="1"/>
    <col min="11225" max="11225" width="9.44140625" style="253" customWidth="1"/>
    <col min="11226" max="11226" width="24.109375" style="253" customWidth="1"/>
    <col min="11227" max="11227" width="44.5546875" style="253" customWidth="1"/>
    <col min="11228" max="11228" width="18.5546875" style="253" bestFit="1" customWidth="1"/>
    <col min="11229" max="11477" width="9.109375" style="253"/>
    <col min="11478" max="11478" width="6.88671875" style="253" bestFit="1" customWidth="1"/>
    <col min="11479" max="11479" width="16" style="253" customWidth="1"/>
    <col min="11480" max="11480" width="20.44140625" style="253" customWidth="1"/>
    <col min="11481" max="11481" width="9.44140625" style="253" customWidth="1"/>
    <col min="11482" max="11482" width="24.109375" style="253" customWidth="1"/>
    <col min="11483" max="11483" width="44.5546875" style="253" customWidth="1"/>
    <col min="11484" max="11484" width="18.5546875" style="253" bestFit="1" customWidth="1"/>
    <col min="11485" max="11733" width="9.109375" style="253"/>
    <col min="11734" max="11734" width="6.88671875" style="253" bestFit="1" customWidth="1"/>
    <col min="11735" max="11735" width="16" style="253" customWidth="1"/>
    <col min="11736" max="11736" width="20.44140625" style="253" customWidth="1"/>
    <col min="11737" max="11737" width="9.44140625" style="253" customWidth="1"/>
    <col min="11738" max="11738" width="24.109375" style="253" customWidth="1"/>
    <col min="11739" max="11739" width="44.5546875" style="253" customWidth="1"/>
    <col min="11740" max="11740" width="18.5546875" style="253" bestFit="1" customWidth="1"/>
    <col min="11741" max="11989" width="9.109375" style="253"/>
    <col min="11990" max="11990" width="6.88671875" style="253" bestFit="1" customWidth="1"/>
    <col min="11991" max="11991" width="16" style="253" customWidth="1"/>
    <col min="11992" max="11992" width="20.44140625" style="253" customWidth="1"/>
    <col min="11993" max="11993" width="9.44140625" style="253" customWidth="1"/>
    <col min="11994" max="11994" width="24.109375" style="253" customWidth="1"/>
    <col min="11995" max="11995" width="44.5546875" style="253" customWidth="1"/>
    <col min="11996" max="11996" width="18.5546875" style="253" bestFit="1" customWidth="1"/>
    <col min="11997" max="12245" width="9.109375" style="253"/>
    <col min="12246" max="12246" width="6.88671875" style="253" bestFit="1" customWidth="1"/>
    <col min="12247" max="12247" width="16" style="253" customWidth="1"/>
    <col min="12248" max="12248" width="20.44140625" style="253" customWidth="1"/>
    <col min="12249" max="12249" width="9.44140625" style="253" customWidth="1"/>
    <col min="12250" max="12250" width="24.109375" style="253" customWidth="1"/>
    <col min="12251" max="12251" width="44.5546875" style="253" customWidth="1"/>
    <col min="12252" max="12252" width="18.5546875" style="253" bestFit="1" customWidth="1"/>
    <col min="12253" max="12501" width="9.109375" style="253"/>
    <col min="12502" max="12502" width="6.88671875" style="253" bestFit="1" customWidth="1"/>
    <col min="12503" max="12503" width="16" style="253" customWidth="1"/>
    <col min="12504" max="12504" width="20.44140625" style="253" customWidth="1"/>
    <col min="12505" max="12505" width="9.44140625" style="253" customWidth="1"/>
    <col min="12506" max="12506" width="24.109375" style="253" customWidth="1"/>
    <col min="12507" max="12507" width="44.5546875" style="253" customWidth="1"/>
    <col min="12508" max="12508" width="18.5546875" style="253" bestFit="1" customWidth="1"/>
    <col min="12509" max="12757" width="9.109375" style="253"/>
    <col min="12758" max="12758" width="6.88671875" style="253" bestFit="1" customWidth="1"/>
    <col min="12759" max="12759" width="16" style="253" customWidth="1"/>
    <col min="12760" max="12760" width="20.44140625" style="253" customWidth="1"/>
    <col min="12761" max="12761" width="9.44140625" style="253" customWidth="1"/>
    <col min="12762" max="12762" width="24.109375" style="253" customWidth="1"/>
    <col min="12763" max="12763" width="44.5546875" style="253" customWidth="1"/>
    <col min="12764" max="12764" width="18.5546875" style="253" bestFit="1" customWidth="1"/>
    <col min="12765" max="13013" width="9.109375" style="253"/>
    <col min="13014" max="13014" width="6.88671875" style="253" bestFit="1" customWidth="1"/>
    <col min="13015" max="13015" width="16" style="253" customWidth="1"/>
    <col min="13016" max="13016" width="20.44140625" style="253" customWidth="1"/>
    <col min="13017" max="13017" width="9.44140625" style="253" customWidth="1"/>
    <col min="13018" max="13018" width="24.109375" style="253" customWidth="1"/>
    <col min="13019" max="13019" width="44.5546875" style="253" customWidth="1"/>
    <col min="13020" max="13020" width="18.5546875" style="253" bestFit="1" customWidth="1"/>
    <col min="13021" max="13269" width="9.109375" style="253"/>
    <col min="13270" max="13270" width="6.88671875" style="253" bestFit="1" customWidth="1"/>
    <col min="13271" max="13271" width="16" style="253" customWidth="1"/>
    <col min="13272" max="13272" width="20.44140625" style="253" customWidth="1"/>
    <col min="13273" max="13273" width="9.44140625" style="253" customWidth="1"/>
    <col min="13274" max="13274" width="24.109375" style="253" customWidth="1"/>
    <col min="13275" max="13275" width="44.5546875" style="253" customWidth="1"/>
    <col min="13276" max="13276" width="18.5546875" style="253" bestFit="1" customWidth="1"/>
    <col min="13277" max="13525" width="9.109375" style="253"/>
    <col min="13526" max="13526" width="6.88671875" style="253" bestFit="1" customWidth="1"/>
    <col min="13527" max="13527" width="16" style="253" customWidth="1"/>
    <col min="13528" max="13528" width="20.44140625" style="253" customWidth="1"/>
    <col min="13529" max="13529" width="9.44140625" style="253" customWidth="1"/>
    <col min="13530" max="13530" width="24.109375" style="253" customWidth="1"/>
    <col min="13531" max="13531" width="44.5546875" style="253" customWidth="1"/>
    <col min="13532" max="13532" width="18.5546875" style="253" bestFit="1" customWidth="1"/>
    <col min="13533" max="13781" width="9.109375" style="253"/>
    <col min="13782" max="13782" width="6.88671875" style="253" bestFit="1" customWidth="1"/>
    <col min="13783" max="13783" width="16" style="253" customWidth="1"/>
    <col min="13784" max="13784" width="20.44140625" style="253" customWidth="1"/>
    <col min="13785" max="13785" width="9.44140625" style="253" customWidth="1"/>
    <col min="13786" max="13786" width="24.109375" style="253" customWidth="1"/>
    <col min="13787" max="13787" width="44.5546875" style="253" customWidth="1"/>
    <col min="13788" max="13788" width="18.5546875" style="253" bestFit="1" customWidth="1"/>
    <col min="13789" max="14037" width="9.109375" style="253"/>
    <col min="14038" max="14038" width="6.88671875" style="253" bestFit="1" customWidth="1"/>
    <col min="14039" max="14039" width="16" style="253" customWidth="1"/>
    <col min="14040" max="14040" width="20.44140625" style="253" customWidth="1"/>
    <col min="14041" max="14041" width="9.44140625" style="253" customWidth="1"/>
    <col min="14042" max="14042" width="24.109375" style="253" customWidth="1"/>
    <col min="14043" max="14043" width="44.5546875" style="253" customWidth="1"/>
    <col min="14044" max="14044" width="18.5546875" style="253" bestFit="1" customWidth="1"/>
    <col min="14045" max="14293" width="9.109375" style="253"/>
    <col min="14294" max="14294" width="6.88671875" style="253" bestFit="1" customWidth="1"/>
    <col min="14295" max="14295" width="16" style="253" customWidth="1"/>
    <col min="14296" max="14296" width="20.44140625" style="253" customWidth="1"/>
    <col min="14297" max="14297" width="9.44140625" style="253" customWidth="1"/>
    <col min="14298" max="14298" width="24.109375" style="253" customWidth="1"/>
    <col min="14299" max="14299" width="44.5546875" style="253" customWidth="1"/>
    <col min="14300" max="14300" width="18.5546875" style="253" bestFit="1" customWidth="1"/>
    <col min="14301" max="14549" width="9.109375" style="253"/>
    <col min="14550" max="14550" width="6.88671875" style="253" bestFit="1" customWidth="1"/>
    <col min="14551" max="14551" width="16" style="253" customWidth="1"/>
    <col min="14552" max="14552" width="20.44140625" style="253" customWidth="1"/>
    <col min="14553" max="14553" width="9.44140625" style="253" customWidth="1"/>
    <col min="14554" max="14554" width="24.109375" style="253" customWidth="1"/>
    <col min="14555" max="14555" width="44.5546875" style="253" customWidth="1"/>
    <col min="14556" max="14556" width="18.5546875" style="253" bestFit="1" customWidth="1"/>
    <col min="14557" max="14805" width="9.109375" style="253"/>
    <col min="14806" max="14806" width="6.88671875" style="253" bestFit="1" customWidth="1"/>
    <col min="14807" max="14807" width="16" style="253" customWidth="1"/>
    <col min="14808" max="14808" width="20.44140625" style="253" customWidth="1"/>
    <col min="14809" max="14809" width="9.44140625" style="253" customWidth="1"/>
    <col min="14810" max="14810" width="24.109375" style="253" customWidth="1"/>
    <col min="14811" max="14811" width="44.5546875" style="253" customWidth="1"/>
    <col min="14812" max="14812" width="18.5546875" style="253" bestFit="1" customWidth="1"/>
    <col min="14813" max="15061" width="9.109375" style="253"/>
    <col min="15062" max="15062" width="6.88671875" style="253" bestFit="1" customWidth="1"/>
    <col min="15063" max="15063" width="16" style="253" customWidth="1"/>
    <col min="15064" max="15064" width="20.44140625" style="253" customWidth="1"/>
    <col min="15065" max="15065" width="9.44140625" style="253" customWidth="1"/>
    <col min="15066" max="15066" width="24.109375" style="253" customWidth="1"/>
    <col min="15067" max="15067" width="44.5546875" style="253" customWidth="1"/>
    <col min="15068" max="15068" width="18.5546875" style="253" bestFit="1" customWidth="1"/>
    <col min="15069" max="15317" width="9.109375" style="253"/>
    <col min="15318" max="15318" width="6.88671875" style="253" bestFit="1" customWidth="1"/>
    <col min="15319" max="15319" width="16" style="253" customWidth="1"/>
    <col min="15320" max="15320" width="20.44140625" style="253" customWidth="1"/>
    <col min="15321" max="15321" width="9.44140625" style="253" customWidth="1"/>
    <col min="15322" max="15322" width="24.109375" style="253" customWidth="1"/>
    <col min="15323" max="15323" width="44.5546875" style="253" customWidth="1"/>
    <col min="15324" max="15324" width="18.5546875" style="253" bestFit="1" customWidth="1"/>
    <col min="15325" max="15573" width="9.109375" style="253"/>
    <col min="15574" max="15574" width="6.88671875" style="253" bestFit="1" customWidth="1"/>
    <col min="15575" max="15575" width="16" style="253" customWidth="1"/>
    <col min="15576" max="15576" width="20.44140625" style="253" customWidth="1"/>
    <col min="15577" max="15577" width="9.44140625" style="253" customWidth="1"/>
    <col min="15578" max="15578" width="24.109375" style="253" customWidth="1"/>
    <col min="15579" max="15579" width="44.5546875" style="253" customWidth="1"/>
    <col min="15580" max="15580" width="18.5546875" style="253" bestFit="1" customWidth="1"/>
    <col min="15581" max="15829" width="9.109375" style="253"/>
    <col min="15830" max="15830" width="6.88671875" style="253" bestFit="1" customWidth="1"/>
    <col min="15831" max="15831" width="16" style="253" customWidth="1"/>
    <col min="15832" max="15832" width="20.44140625" style="253" customWidth="1"/>
    <col min="15833" max="15833" width="9.44140625" style="253" customWidth="1"/>
    <col min="15834" max="15834" width="24.109375" style="253" customWidth="1"/>
    <col min="15835" max="15835" width="44.5546875" style="253" customWidth="1"/>
    <col min="15836" max="15836" width="18.5546875" style="253" bestFit="1" customWidth="1"/>
    <col min="15837" max="16085" width="9.109375" style="253"/>
    <col min="16086" max="16086" width="6.88671875" style="253" bestFit="1" customWidth="1"/>
    <col min="16087" max="16087" width="16" style="253" customWidth="1"/>
    <col min="16088" max="16088" width="20.44140625" style="253" customWidth="1"/>
    <col min="16089" max="16089" width="9.44140625" style="253" customWidth="1"/>
    <col min="16090" max="16090" width="24.109375" style="253" customWidth="1"/>
    <col min="16091" max="16091" width="44.5546875" style="253" customWidth="1"/>
    <col min="16092" max="16092" width="18.5546875" style="253" bestFit="1" customWidth="1"/>
    <col min="16093" max="16384" width="9.109375" style="253"/>
  </cols>
  <sheetData/>
  <printOptions horizontalCentered="1"/>
  <pageMargins left="0.7" right="0.7" top="0.75" bottom="0.75" header="0.3" footer="0.3"/>
  <pageSetup orientation="portrait" r:id="rId1"/>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
  <sheetViews>
    <sheetView zoomScaleNormal="100" workbookViewId="0">
      <pane xSplit="1" ySplit="1" topLeftCell="B2" activePane="bottomRight" state="frozen"/>
      <selection pane="topRight" activeCell="B1" sqref="B1"/>
      <selection pane="bottomLeft" activeCell="A7" sqref="A7"/>
      <selection pane="bottomRight" activeCell="F44" sqref="F44"/>
    </sheetView>
  </sheetViews>
  <sheetFormatPr defaultColWidth="9.109375" defaultRowHeight="14.4"/>
  <cols>
    <col min="1" max="1" width="25.44140625" style="278" customWidth="1"/>
    <col min="2" max="2" width="17.88671875" style="278" customWidth="1"/>
    <col min="3" max="3" width="10.109375" style="278" customWidth="1"/>
    <col min="4" max="4" width="14.44140625" style="278" bestFit="1" customWidth="1"/>
    <col min="5" max="5" width="14.33203125" style="278" customWidth="1"/>
    <col min="6" max="6" width="14" style="278" customWidth="1"/>
    <col min="7" max="7" width="9.109375" style="278"/>
    <col min="8" max="8" width="11.44140625" style="278" customWidth="1"/>
    <col min="9" max="9" width="12.5546875" style="278" customWidth="1"/>
    <col min="10" max="10" width="12.6640625" style="278" customWidth="1"/>
    <col min="11" max="11" width="14.44140625" style="278" bestFit="1" customWidth="1"/>
    <col min="12" max="12" width="10.44140625" style="278" customWidth="1"/>
    <col min="13" max="13" width="14.88671875" style="278" customWidth="1"/>
    <col min="14" max="16384" width="9.109375" style="278"/>
  </cols>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
  <sheetViews>
    <sheetView workbookViewId="0">
      <selection activeCell="F29" sqref="F29"/>
    </sheetView>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7" transitionEvaluation="1">
    <tabColor theme="8" tint="-0.249977111117893"/>
    <pageSetUpPr fitToPage="1"/>
  </sheetPr>
  <dimension ref="A1:U51"/>
  <sheetViews>
    <sheetView showGridLines="0" view="pageBreakPreview" topLeftCell="A11" zoomScale="60" zoomScaleNormal="75" workbookViewId="0">
      <selection activeCell="T43" sqref="T43"/>
    </sheetView>
  </sheetViews>
  <sheetFormatPr defaultColWidth="19" defaultRowHeight="15"/>
  <cols>
    <col min="1" max="1" width="3.44140625" style="43" customWidth="1"/>
    <col min="2" max="2" width="22.6640625" style="74" customWidth="1"/>
    <col min="3" max="3" width="5" style="74" customWidth="1"/>
    <col min="4" max="4" width="8.6640625" style="74" customWidth="1"/>
    <col min="5" max="5" width="6.109375" style="74" customWidth="1"/>
    <col min="6" max="6" width="4.88671875" style="74" customWidth="1"/>
    <col min="7" max="7" width="8.6640625" style="74" customWidth="1"/>
    <col min="8" max="9" width="6.109375" style="74" customWidth="1"/>
    <col min="10" max="10" width="6" style="74" customWidth="1"/>
    <col min="11" max="11" width="7.33203125" style="74" customWidth="1"/>
    <col min="12" max="12" width="6.109375" style="74" customWidth="1"/>
    <col min="13" max="13" width="8.6640625" style="74" customWidth="1"/>
    <col min="14" max="15" width="6.109375" style="74" customWidth="1"/>
    <col min="16" max="16" width="8.6640625" style="74" customWidth="1"/>
    <col min="17" max="17" width="4.88671875" style="77" customWidth="1"/>
    <col min="18" max="18" width="23.109375" style="36" customWidth="1"/>
    <col min="19" max="16384" width="19" style="44"/>
  </cols>
  <sheetData>
    <row r="1" spans="1:18" ht="15.6">
      <c r="B1" s="784" t="s">
        <v>32</v>
      </c>
      <c r="C1" s="784"/>
      <c r="D1" s="784"/>
      <c r="E1" s="784"/>
      <c r="F1" s="784"/>
      <c r="G1" s="784"/>
      <c r="H1" s="784"/>
      <c r="I1" s="784"/>
      <c r="J1" s="784"/>
      <c r="K1" s="784"/>
      <c r="L1" s="784"/>
      <c r="M1" s="784"/>
      <c r="N1" s="784"/>
      <c r="O1" s="784"/>
      <c r="P1" s="784"/>
      <c r="Q1" s="784"/>
      <c r="R1" s="784"/>
    </row>
    <row r="2" spans="1:18" ht="15.6">
      <c r="B2" s="785" t="s">
        <v>33</v>
      </c>
      <c r="C2" s="785"/>
      <c r="D2" s="785"/>
      <c r="E2" s="785"/>
      <c r="F2" s="785"/>
      <c r="G2" s="785"/>
      <c r="H2" s="785"/>
      <c r="I2" s="785"/>
      <c r="J2" s="785"/>
      <c r="K2" s="785"/>
      <c r="L2" s="785"/>
      <c r="M2" s="785"/>
      <c r="N2" s="785"/>
      <c r="O2" s="785"/>
      <c r="P2" s="785"/>
      <c r="Q2" s="785"/>
      <c r="R2" s="785"/>
    </row>
    <row r="3" spans="1:18" ht="15.6">
      <c r="B3" s="786" t="s">
        <v>34</v>
      </c>
      <c r="C3" s="786"/>
      <c r="D3" s="786"/>
      <c r="E3" s="786"/>
      <c r="F3" s="786"/>
      <c r="G3" s="786"/>
      <c r="H3" s="786"/>
      <c r="I3" s="786"/>
      <c r="J3" s="786"/>
      <c r="K3" s="786"/>
      <c r="L3" s="786"/>
      <c r="M3" s="786"/>
      <c r="N3" s="786"/>
      <c r="O3" s="786"/>
      <c r="P3" s="786"/>
      <c r="Q3" s="786"/>
      <c r="R3" s="786"/>
    </row>
    <row r="4" spans="1:18">
      <c r="B4" s="45"/>
      <c r="C4" s="45"/>
      <c r="D4" s="45"/>
      <c r="E4" s="45"/>
      <c r="F4" s="45"/>
      <c r="G4" s="45"/>
      <c r="H4" s="45"/>
      <c r="I4" s="45"/>
      <c r="J4" s="45"/>
      <c r="K4" s="45"/>
      <c r="L4" s="45"/>
      <c r="M4" s="45"/>
      <c r="N4" s="45"/>
      <c r="O4" s="45"/>
      <c r="P4" s="45"/>
      <c r="Q4" s="46"/>
    </row>
    <row r="5" spans="1:18" ht="15.6">
      <c r="B5" s="473" t="s">
        <v>35</v>
      </c>
      <c r="C5" s="47"/>
      <c r="D5" s="787" t="s">
        <v>36</v>
      </c>
      <c r="E5" s="788"/>
      <c r="F5" s="789" t="s">
        <v>37</v>
      </c>
      <c r="G5" s="790"/>
      <c r="H5" s="791"/>
      <c r="I5" s="792" t="s">
        <v>38</v>
      </c>
      <c r="J5" s="793"/>
      <c r="K5" s="794"/>
      <c r="L5" s="795" t="s">
        <v>39</v>
      </c>
      <c r="M5" s="796"/>
      <c r="N5" s="796"/>
      <c r="O5" s="797" t="s">
        <v>40</v>
      </c>
      <c r="P5" s="797"/>
      <c r="Q5" s="48"/>
      <c r="R5" s="474" t="s">
        <v>158</v>
      </c>
    </row>
    <row r="6" spans="1:18" ht="15.6">
      <c r="B6" s="475" t="s">
        <v>21</v>
      </c>
      <c r="C6" s="49"/>
      <c r="D6" s="50"/>
      <c r="E6" s="50"/>
      <c r="F6" s="50"/>
      <c r="G6" s="50"/>
      <c r="H6" s="50"/>
      <c r="I6" s="50"/>
      <c r="J6" s="50"/>
      <c r="K6" s="50"/>
      <c r="L6" s="50"/>
      <c r="M6" s="465"/>
      <c r="N6" s="50"/>
      <c r="O6" s="50"/>
      <c r="P6" s="50"/>
      <c r="Q6" s="51"/>
      <c r="R6" s="476"/>
    </row>
    <row r="7" spans="1:18" ht="17.399999999999999">
      <c r="B7" s="477" t="s">
        <v>7</v>
      </c>
      <c r="C7" s="53" t="s">
        <v>41</v>
      </c>
      <c r="D7" s="54"/>
      <c r="E7" s="54" t="s">
        <v>42</v>
      </c>
      <c r="F7" s="55" t="s">
        <v>43</v>
      </c>
      <c r="G7" s="56"/>
      <c r="H7" s="55" t="s">
        <v>44</v>
      </c>
      <c r="I7" s="57" t="s">
        <v>45</v>
      </c>
      <c r="J7" s="57"/>
      <c r="K7" s="57" t="s">
        <v>46</v>
      </c>
      <c r="L7" s="58" t="s">
        <v>47</v>
      </c>
      <c r="M7" s="58"/>
      <c r="N7" s="58" t="s">
        <v>48</v>
      </c>
      <c r="O7" s="59" t="s">
        <v>49</v>
      </c>
      <c r="P7" s="59"/>
      <c r="Q7" s="53" t="s">
        <v>31</v>
      </c>
      <c r="R7" s="476" t="s">
        <v>159</v>
      </c>
    </row>
    <row r="8" spans="1:18" s="63" customFormat="1" ht="17.399999999999999">
      <c r="A8" s="60"/>
      <c r="B8" s="478"/>
      <c r="C8" s="479"/>
      <c r="D8" s="61"/>
      <c r="E8" s="61"/>
      <c r="F8" s="61"/>
      <c r="G8" s="62"/>
      <c r="H8" s="61"/>
      <c r="I8" s="61"/>
      <c r="J8" s="61"/>
      <c r="K8" s="61"/>
      <c r="L8" s="61"/>
      <c r="M8" s="61"/>
      <c r="N8" s="61"/>
      <c r="O8" s="61"/>
      <c r="P8" s="61"/>
      <c r="Q8" s="53"/>
      <c r="R8" s="476"/>
    </row>
    <row r="9" spans="1:18" ht="17.399999999999999">
      <c r="B9" s="477" t="s">
        <v>3</v>
      </c>
      <c r="C9" s="53" t="s">
        <v>41</v>
      </c>
      <c r="D9" s="54"/>
      <c r="E9" s="54" t="s">
        <v>42</v>
      </c>
      <c r="F9" s="55" t="s">
        <v>43</v>
      </c>
      <c r="G9" s="56"/>
      <c r="H9" s="55" t="s">
        <v>44</v>
      </c>
      <c r="I9" s="57" t="s">
        <v>45</v>
      </c>
      <c r="J9" s="57"/>
      <c r="K9" s="57" t="s">
        <v>46</v>
      </c>
      <c r="L9" s="58" t="s">
        <v>47</v>
      </c>
      <c r="M9" s="58"/>
      <c r="N9" s="58" t="s">
        <v>48</v>
      </c>
      <c r="O9" s="59" t="s">
        <v>49</v>
      </c>
      <c r="P9" s="59"/>
      <c r="Q9" s="53" t="s">
        <v>31</v>
      </c>
      <c r="R9" s="476" t="s">
        <v>159</v>
      </c>
    </row>
    <row r="10" spans="1:18">
      <c r="B10" s="477"/>
      <c r="C10" s="68"/>
      <c r="D10" s="61"/>
      <c r="E10" s="61"/>
      <c r="F10" s="61"/>
      <c r="G10" s="62"/>
      <c r="H10" s="61"/>
      <c r="I10" s="61"/>
      <c r="J10" s="61"/>
      <c r="K10" s="61"/>
      <c r="L10" s="61"/>
      <c r="M10" s="61"/>
      <c r="N10" s="61"/>
      <c r="O10" s="61"/>
      <c r="P10" s="61"/>
      <c r="Q10" s="61"/>
      <c r="R10" s="476"/>
    </row>
    <row r="11" spans="1:18">
      <c r="B11" s="477" t="s">
        <v>4</v>
      </c>
      <c r="C11" s="68"/>
      <c r="D11" s="57"/>
      <c r="E11" s="57"/>
      <c r="F11" s="57"/>
      <c r="G11" s="64"/>
      <c r="H11" s="57"/>
      <c r="I11" s="57"/>
      <c r="J11" s="57"/>
      <c r="K11" s="57"/>
      <c r="L11" s="58" t="s">
        <v>50</v>
      </c>
      <c r="M11" s="58"/>
      <c r="N11" s="58"/>
      <c r="O11" s="57"/>
      <c r="P11" s="57"/>
      <c r="Q11" s="61"/>
      <c r="R11" s="476" t="s">
        <v>159</v>
      </c>
    </row>
    <row r="12" spans="1:18">
      <c r="B12" s="477"/>
      <c r="C12" s="68"/>
      <c r="D12" s="57"/>
      <c r="E12" s="57"/>
      <c r="F12" s="57"/>
      <c r="G12" s="64"/>
      <c r="H12" s="57"/>
      <c r="I12" s="57"/>
      <c r="J12" s="57"/>
      <c r="K12" s="57"/>
      <c r="L12" s="61"/>
      <c r="M12" s="61"/>
      <c r="N12" s="61"/>
      <c r="O12" s="57"/>
      <c r="P12" s="57"/>
      <c r="Q12" s="61"/>
      <c r="R12" s="476"/>
    </row>
    <row r="13" spans="1:18" ht="17.399999999999999">
      <c r="B13" s="477" t="s">
        <v>0</v>
      </c>
      <c r="C13" s="53" t="s">
        <v>41</v>
      </c>
      <c r="D13" s="54"/>
      <c r="E13" s="54" t="s">
        <v>51</v>
      </c>
      <c r="F13" s="55" t="s">
        <v>252</v>
      </c>
      <c r="G13" s="56"/>
      <c r="H13" s="55" t="s">
        <v>52</v>
      </c>
      <c r="I13" s="57" t="s">
        <v>254</v>
      </c>
      <c r="J13" s="57"/>
      <c r="K13" s="57" t="s">
        <v>256</v>
      </c>
      <c r="L13" s="58" t="s">
        <v>53</v>
      </c>
      <c r="M13" s="58"/>
      <c r="N13" s="58" t="s">
        <v>258</v>
      </c>
      <c r="O13" s="59" t="s">
        <v>54</v>
      </c>
      <c r="P13" s="59"/>
      <c r="Q13" s="480" t="s">
        <v>31</v>
      </c>
      <c r="R13" s="476" t="s">
        <v>159</v>
      </c>
    </row>
    <row r="14" spans="1:18">
      <c r="B14" s="477"/>
      <c r="C14" s="68"/>
      <c r="D14" s="57"/>
      <c r="E14" s="57"/>
      <c r="F14" s="57"/>
      <c r="G14" s="64"/>
      <c r="H14" s="57"/>
      <c r="I14" s="57"/>
      <c r="J14" s="57"/>
      <c r="K14" s="57"/>
      <c r="L14" s="57"/>
      <c r="M14" s="57"/>
      <c r="N14" s="57"/>
      <c r="O14" s="57"/>
      <c r="P14" s="57"/>
      <c r="Q14" s="61"/>
      <c r="R14" s="476"/>
    </row>
    <row r="15" spans="1:18" ht="31.5" customHeight="1">
      <c r="B15" s="477" t="s">
        <v>5</v>
      </c>
      <c r="C15" s="53" t="s">
        <v>41</v>
      </c>
      <c r="D15" s="54"/>
      <c r="E15" s="54" t="s">
        <v>55</v>
      </c>
      <c r="F15" s="55" t="s">
        <v>253</v>
      </c>
      <c r="G15" s="56"/>
      <c r="H15" s="55" t="s">
        <v>56</v>
      </c>
      <c r="I15" s="57" t="s">
        <v>255</v>
      </c>
      <c r="J15" s="57"/>
      <c r="K15" s="57" t="s">
        <v>257</v>
      </c>
      <c r="L15" s="58" t="s">
        <v>57</v>
      </c>
      <c r="M15" s="58"/>
      <c r="N15" s="58" t="s">
        <v>259</v>
      </c>
      <c r="O15" s="59" t="s">
        <v>58</v>
      </c>
      <c r="P15" s="59"/>
      <c r="Q15" s="480" t="s">
        <v>31</v>
      </c>
      <c r="R15" s="774" t="s">
        <v>250</v>
      </c>
    </row>
    <row r="16" spans="1:18">
      <c r="B16" s="477"/>
      <c r="C16" s="68"/>
      <c r="D16" s="57"/>
      <c r="E16" s="57"/>
      <c r="F16" s="57"/>
      <c r="G16" s="64"/>
      <c r="H16" s="57"/>
      <c r="I16" s="57"/>
      <c r="J16" s="57"/>
      <c r="K16" s="57"/>
      <c r="L16" s="57"/>
      <c r="M16" s="57"/>
      <c r="N16" s="57"/>
      <c r="O16" s="57"/>
      <c r="P16" s="57"/>
      <c r="Q16" s="61"/>
      <c r="R16" s="476"/>
    </row>
    <row r="17" spans="1:21" ht="15.6">
      <c r="B17" s="475" t="s">
        <v>22</v>
      </c>
      <c r="C17" s="49"/>
      <c r="D17" s="57"/>
      <c r="E17" s="57"/>
      <c r="F17" s="57"/>
      <c r="G17" s="64"/>
      <c r="H17" s="57"/>
      <c r="I17" s="57"/>
      <c r="J17" s="57"/>
      <c r="K17" s="57"/>
      <c r="L17" s="57"/>
      <c r="M17" s="57"/>
      <c r="N17" s="57"/>
      <c r="O17" s="57"/>
      <c r="P17" s="57"/>
      <c r="Q17" s="61"/>
      <c r="R17" s="476"/>
    </row>
    <row r="18" spans="1:21" ht="17.399999999999999">
      <c r="B18" s="477" t="s">
        <v>59</v>
      </c>
      <c r="C18" s="53" t="s">
        <v>41</v>
      </c>
      <c r="D18" s="54"/>
      <c r="E18" s="54" t="s">
        <v>60</v>
      </c>
      <c r="F18" s="55" t="s">
        <v>61</v>
      </c>
      <c r="G18" s="56"/>
      <c r="H18" s="55" t="s">
        <v>62</v>
      </c>
      <c r="I18" s="57" t="s">
        <v>63</v>
      </c>
      <c r="J18" s="57"/>
      <c r="K18" s="57" t="s">
        <v>64</v>
      </c>
      <c r="L18" s="58" t="s">
        <v>65</v>
      </c>
      <c r="M18" s="58"/>
      <c r="N18" s="58" t="s">
        <v>66</v>
      </c>
      <c r="O18" s="59" t="s">
        <v>67</v>
      </c>
      <c r="P18" s="59"/>
      <c r="Q18" s="480" t="s">
        <v>31</v>
      </c>
      <c r="R18" s="476" t="s">
        <v>159</v>
      </c>
    </row>
    <row r="19" spans="1:21">
      <c r="B19" s="481"/>
      <c r="C19" s="68"/>
      <c r="D19" s="57"/>
      <c r="E19" s="57"/>
      <c r="F19" s="57"/>
      <c r="G19" s="64"/>
      <c r="H19" s="57"/>
      <c r="I19" s="57"/>
      <c r="J19" s="57"/>
      <c r="K19" s="57"/>
      <c r="L19" s="57"/>
      <c r="M19" s="57"/>
      <c r="N19" s="57"/>
      <c r="O19" s="57"/>
      <c r="P19" s="57"/>
      <c r="Q19" s="61"/>
      <c r="R19" s="476"/>
    </row>
    <row r="20" spans="1:21" ht="17.399999999999999">
      <c r="B20" s="477" t="s">
        <v>6</v>
      </c>
      <c r="C20" s="480" t="s">
        <v>31</v>
      </c>
      <c r="D20" s="54"/>
      <c r="E20" s="54" t="s">
        <v>68</v>
      </c>
      <c r="F20" s="55" t="s">
        <v>69</v>
      </c>
      <c r="G20" s="56"/>
      <c r="H20" s="55" t="s">
        <v>70</v>
      </c>
      <c r="I20" s="57" t="s">
        <v>71</v>
      </c>
      <c r="J20" s="57"/>
      <c r="K20" s="57" t="s">
        <v>72</v>
      </c>
      <c r="L20" s="58" t="s">
        <v>73</v>
      </c>
      <c r="M20" s="58"/>
      <c r="N20" s="58" t="s">
        <v>74</v>
      </c>
      <c r="O20" s="59" t="s">
        <v>75</v>
      </c>
      <c r="P20" s="59"/>
      <c r="Q20" s="53" t="s">
        <v>41</v>
      </c>
      <c r="R20" s="476" t="s">
        <v>159</v>
      </c>
    </row>
    <row r="21" spans="1:21">
      <c r="B21" s="477"/>
      <c r="C21" s="68"/>
      <c r="D21" s="57"/>
      <c r="E21" s="57"/>
      <c r="F21" s="57"/>
      <c r="G21" s="65"/>
      <c r="H21" s="57"/>
      <c r="I21" s="57"/>
      <c r="J21" s="57"/>
      <c r="K21" s="57"/>
      <c r="L21" s="57"/>
      <c r="M21" s="57"/>
      <c r="N21" s="57"/>
      <c r="O21" s="57"/>
      <c r="P21" s="57"/>
      <c r="Q21" s="61"/>
      <c r="R21" s="476"/>
    </row>
    <row r="22" spans="1:21" ht="17.399999999999999">
      <c r="B22" s="477" t="s">
        <v>8</v>
      </c>
      <c r="C22" s="68"/>
      <c r="D22" s="57"/>
      <c r="E22" s="57"/>
      <c r="F22" s="57"/>
      <c r="G22" s="64"/>
      <c r="H22" s="57"/>
      <c r="I22" s="57" t="s">
        <v>64</v>
      </c>
      <c r="J22" s="57"/>
      <c r="K22" s="57" t="s">
        <v>63</v>
      </c>
      <c r="L22" s="58" t="s">
        <v>62</v>
      </c>
      <c r="M22" s="58"/>
      <c r="N22" s="58" t="s">
        <v>61</v>
      </c>
      <c r="O22" s="59" t="s">
        <v>60</v>
      </c>
      <c r="P22" s="59"/>
      <c r="Q22" s="53" t="s">
        <v>41</v>
      </c>
      <c r="R22" s="476" t="s">
        <v>159</v>
      </c>
    </row>
    <row r="23" spans="1:21" ht="17.399999999999999">
      <c r="B23" s="477"/>
      <c r="C23" s="68"/>
      <c r="D23" s="57"/>
      <c r="E23" s="57"/>
      <c r="F23" s="57"/>
      <c r="G23" s="64"/>
      <c r="H23" s="57"/>
      <c r="I23" s="57"/>
      <c r="J23" s="57"/>
      <c r="K23" s="57"/>
      <c r="L23" s="58" t="s">
        <v>65</v>
      </c>
      <c r="M23" s="58"/>
      <c r="N23" s="58" t="s">
        <v>66</v>
      </c>
      <c r="O23" s="59" t="s">
        <v>67</v>
      </c>
      <c r="P23" s="59"/>
      <c r="Q23" s="480" t="s">
        <v>31</v>
      </c>
      <c r="R23" s="476" t="s">
        <v>159</v>
      </c>
    </row>
    <row r="24" spans="1:21" ht="15.6">
      <c r="B24" s="475" t="s">
        <v>23</v>
      </c>
      <c r="C24" s="49"/>
      <c r="D24" s="57"/>
      <c r="E24" s="57"/>
      <c r="F24" s="57"/>
      <c r="G24" s="64"/>
      <c r="H24" s="57"/>
      <c r="I24" s="57"/>
      <c r="J24" s="57"/>
      <c r="K24" s="57"/>
      <c r="L24" s="57"/>
      <c r="M24" s="57"/>
      <c r="N24" s="57"/>
      <c r="O24" s="57"/>
      <c r="P24" s="57"/>
      <c r="Q24" s="61"/>
      <c r="R24" s="476"/>
    </row>
    <row r="25" spans="1:21" ht="17.399999999999999">
      <c r="B25" s="477" t="s">
        <v>9</v>
      </c>
      <c r="C25" s="53" t="s">
        <v>41</v>
      </c>
      <c r="D25" s="54"/>
      <c r="E25" s="54" t="s">
        <v>76</v>
      </c>
      <c r="F25" s="55" t="s">
        <v>77</v>
      </c>
      <c r="G25" s="56"/>
      <c r="H25" s="55" t="s">
        <v>78</v>
      </c>
      <c r="I25" s="57" t="s">
        <v>79</v>
      </c>
      <c r="J25" s="57"/>
      <c r="K25" s="57" t="s">
        <v>80</v>
      </c>
      <c r="L25" s="58" t="s">
        <v>81</v>
      </c>
      <c r="M25" s="58"/>
      <c r="N25" s="58" t="s">
        <v>82</v>
      </c>
      <c r="O25" s="59" t="s">
        <v>83</v>
      </c>
      <c r="P25" s="59"/>
      <c r="Q25" s="480" t="s">
        <v>31</v>
      </c>
      <c r="R25" s="476" t="s">
        <v>159</v>
      </c>
    </row>
    <row r="26" spans="1:21" s="63" customFormat="1" ht="17.399999999999999">
      <c r="A26" s="60"/>
      <c r="B26" s="478"/>
      <c r="C26" s="53"/>
      <c r="D26" s="61"/>
      <c r="E26" s="61"/>
      <c r="F26" s="61"/>
      <c r="G26" s="62"/>
      <c r="H26" s="61"/>
      <c r="I26" s="61"/>
      <c r="J26" s="61"/>
      <c r="K26" s="61"/>
      <c r="L26" s="61"/>
      <c r="M26" s="61"/>
      <c r="N26" s="61"/>
      <c r="O26" s="61"/>
      <c r="P26" s="61"/>
      <c r="Q26" s="479"/>
      <c r="R26" s="476"/>
    </row>
    <row r="27" spans="1:21" ht="17.399999999999999">
      <c r="B27" s="477" t="s">
        <v>136</v>
      </c>
      <c r="C27" s="53"/>
      <c r="D27" s="61"/>
      <c r="E27" s="61"/>
      <c r="F27" s="61"/>
      <c r="G27" s="62"/>
      <c r="H27" s="61"/>
      <c r="I27" s="57"/>
      <c r="J27" s="57"/>
      <c r="K27" s="57"/>
      <c r="L27" s="482" t="s">
        <v>153</v>
      </c>
      <c r="M27" s="482"/>
      <c r="N27" s="482" t="s">
        <v>155</v>
      </c>
      <c r="O27" s="483" t="s">
        <v>154</v>
      </c>
      <c r="P27" s="483"/>
      <c r="Q27" s="484" t="s">
        <v>31</v>
      </c>
      <c r="R27" s="485" t="s">
        <v>160</v>
      </c>
    </row>
    <row r="28" spans="1:21" ht="17.399999999999999">
      <c r="B28" s="477" t="s">
        <v>137</v>
      </c>
      <c r="C28" s="486" t="s">
        <v>41</v>
      </c>
      <c r="D28" s="487"/>
      <c r="E28" s="487" t="s">
        <v>145</v>
      </c>
      <c r="F28" s="488" t="s">
        <v>146</v>
      </c>
      <c r="G28" s="489"/>
      <c r="H28" s="488" t="s">
        <v>147</v>
      </c>
      <c r="I28" s="490" t="s">
        <v>148</v>
      </c>
      <c r="J28" s="490"/>
      <c r="K28" s="490" t="s">
        <v>149</v>
      </c>
      <c r="L28" s="482" t="s">
        <v>150</v>
      </c>
      <c r="M28" s="482"/>
      <c r="N28" s="482" t="s">
        <v>151</v>
      </c>
      <c r="O28" s="483" t="s">
        <v>152</v>
      </c>
      <c r="P28" s="483"/>
      <c r="Q28" s="484" t="s">
        <v>31</v>
      </c>
      <c r="R28" s="476" t="s">
        <v>159</v>
      </c>
    </row>
    <row r="29" spans="1:21">
      <c r="B29" s="477"/>
      <c r="C29" s="68"/>
      <c r="D29" s="57"/>
      <c r="E29" s="57"/>
      <c r="F29" s="57"/>
      <c r="G29" s="64"/>
      <c r="H29" s="57"/>
      <c r="I29" s="57"/>
      <c r="J29" s="57"/>
      <c r="K29" s="57"/>
      <c r="L29" s="57"/>
      <c r="M29" s="57"/>
      <c r="N29" s="57"/>
      <c r="O29" s="57"/>
      <c r="P29" s="57"/>
      <c r="Q29" s="61"/>
      <c r="R29" s="476"/>
    </row>
    <row r="30" spans="1:21" ht="15.6">
      <c r="B30" s="491" t="s">
        <v>24</v>
      </c>
      <c r="C30" s="492"/>
      <c r="D30" s="493"/>
      <c r="E30" s="493"/>
      <c r="F30" s="493"/>
      <c r="G30" s="494"/>
      <c r="H30" s="493"/>
      <c r="I30" s="493"/>
      <c r="J30" s="493"/>
      <c r="K30" s="493"/>
      <c r="L30" s="493"/>
      <c r="M30" s="493"/>
      <c r="N30" s="493"/>
      <c r="O30" s="493"/>
      <c r="P30" s="493"/>
      <c r="Q30" s="493"/>
      <c r="R30" s="476"/>
    </row>
    <row r="31" spans="1:21" ht="17.399999999999999">
      <c r="B31" s="495" t="s">
        <v>138</v>
      </c>
      <c r="C31" s="486" t="s">
        <v>41</v>
      </c>
      <c r="D31" s="487"/>
      <c r="E31" s="487" t="s">
        <v>156</v>
      </c>
      <c r="F31" s="488" t="s">
        <v>84</v>
      </c>
      <c r="G31" s="489"/>
      <c r="H31" s="488" t="s">
        <v>85</v>
      </c>
      <c r="I31" s="490" t="s">
        <v>86</v>
      </c>
      <c r="J31" s="490"/>
      <c r="K31" s="490" t="s">
        <v>87</v>
      </c>
      <c r="L31" s="482" t="s">
        <v>88</v>
      </c>
      <c r="M31" s="482"/>
      <c r="N31" s="482" t="s">
        <v>89</v>
      </c>
      <c r="O31" s="483" t="s">
        <v>90</v>
      </c>
      <c r="P31" s="483"/>
      <c r="Q31" s="484" t="s">
        <v>31</v>
      </c>
      <c r="R31" s="476" t="s">
        <v>159</v>
      </c>
      <c r="S31" s="66"/>
      <c r="T31" s="66"/>
      <c r="U31" s="66"/>
    </row>
    <row r="32" spans="1:21" s="63" customFormat="1" ht="17.399999999999999">
      <c r="A32" s="60"/>
      <c r="B32" s="496" t="s">
        <v>139</v>
      </c>
      <c r="C32" s="486" t="s">
        <v>41</v>
      </c>
      <c r="D32" s="487"/>
      <c r="E32" s="487" t="s">
        <v>162</v>
      </c>
      <c r="F32" s="488" t="s">
        <v>260</v>
      </c>
      <c r="G32" s="489"/>
      <c r="H32" s="488" t="s">
        <v>163</v>
      </c>
      <c r="I32" s="490" t="s">
        <v>261</v>
      </c>
      <c r="J32" s="490"/>
      <c r="K32" s="490" t="s">
        <v>155</v>
      </c>
      <c r="L32" s="482" t="s">
        <v>154</v>
      </c>
      <c r="M32" s="482"/>
      <c r="N32" s="482" t="s">
        <v>262</v>
      </c>
      <c r="O32" s="483" t="s">
        <v>164</v>
      </c>
      <c r="P32" s="483"/>
      <c r="Q32" s="484" t="s">
        <v>31</v>
      </c>
      <c r="R32" s="476" t="s">
        <v>159</v>
      </c>
      <c r="S32" s="67"/>
      <c r="T32" s="67"/>
      <c r="U32" s="67"/>
    </row>
    <row r="33" spans="1:21" ht="17.399999999999999">
      <c r="B33" s="495" t="s">
        <v>140</v>
      </c>
      <c r="C33" s="486" t="s">
        <v>41</v>
      </c>
      <c r="D33" s="497"/>
      <c r="E33" s="498">
        <v>0.1</v>
      </c>
      <c r="F33" s="488" t="s">
        <v>165</v>
      </c>
      <c r="G33" s="489"/>
      <c r="H33" s="488" t="s">
        <v>74</v>
      </c>
      <c r="I33" s="490" t="s">
        <v>166</v>
      </c>
      <c r="J33" s="490"/>
      <c r="K33" s="499">
        <v>-0.09</v>
      </c>
      <c r="L33" s="482" t="s">
        <v>167</v>
      </c>
      <c r="M33" s="482"/>
      <c r="N33" s="482" t="s">
        <v>168</v>
      </c>
      <c r="O33" s="483" t="s">
        <v>169</v>
      </c>
      <c r="P33" s="483"/>
      <c r="Q33" s="484" t="s">
        <v>31</v>
      </c>
      <c r="R33" s="476" t="s">
        <v>159</v>
      </c>
    </row>
    <row r="34" spans="1:21" s="509" customFormat="1" ht="17.399999999999999">
      <c r="A34" s="500"/>
      <c r="B34" s="501"/>
      <c r="C34" s="502"/>
      <c r="D34" s="503"/>
      <c r="E34" s="504"/>
      <c r="F34" s="505"/>
      <c r="G34" s="506"/>
      <c r="H34" s="505"/>
      <c r="I34" s="505"/>
      <c r="J34" s="505"/>
      <c r="K34" s="504"/>
      <c r="L34" s="505"/>
      <c r="M34" s="505"/>
      <c r="N34" s="505"/>
      <c r="O34" s="505"/>
      <c r="P34" s="505"/>
      <c r="Q34" s="507"/>
      <c r="R34" s="508"/>
    </row>
    <row r="35" spans="1:21" ht="15.6">
      <c r="B35" s="692" t="s">
        <v>178</v>
      </c>
      <c r="C35" s="693"/>
      <c r="D35" s="694"/>
      <c r="E35" s="694"/>
      <c r="F35" s="694"/>
      <c r="G35" s="695"/>
      <c r="H35" s="694"/>
      <c r="I35" s="694"/>
      <c r="J35" s="694"/>
      <c r="K35" s="694"/>
      <c r="L35" s="694"/>
      <c r="M35" s="694"/>
      <c r="N35" s="694"/>
      <c r="O35" s="694"/>
      <c r="P35" s="694"/>
      <c r="Q35" s="694"/>
      <c r="R35" s="476"/>
    </row>
    <row r="36" spans="1:21" ht="17.399999999999999">
      <c r="B36" s="696" t="s">
        <v>181</v>
      </c>
      <c r="C36" s="697" t="s">
        <v>41</v>
      </c>
      <c r="D36" s="698"/>
      <c r="E36" s="698" t="s">
        <v>147</v>
      </c>
      <c r="F36" s="699" t="s">
        <v>148</v>
      </c>
      <c r="G36" s="700"/>
      <c r="H36" s="699" t="s">
        <v>42</v>
      </c>
      <c r="I36" s="701" t="s">
        <v>43</v>
      </c>
      <c r="J36" s="701"/>
      <c r="K36" s="701" t="s">
        <v>237</v>
      </c>
      <c r="L36" s="702" t="s">
        <v>48</v>
      </c>
      <c r="M36" s="702"/>
      <c r="N36" s="702" t="s">
        <v>149</v>
      </c>
      <c r="O36" s="703" t="s">
        <v>150</v>
      </c>
      <c r="P36" s="703"/>
      <c r="Q36" s="704" t="s">
        <v>31</v>
      </c>
      <c r="R36" s="476" t="s">
        <v>159</v>
      </c>
    </row>
    <row r="37" spans="1:21" ht="17.399999999999999">
      <c r="B37" s="696" t="s">
        <v>238</v>
      </c>
      <c r="C37" s="697" t="s">
        <v>41</v>
      </c>
      <c r="D37" s="698"/>
      <c r="E37" s="698" t="s">
        <v>147</v>
      </c>
      <c r="F37" s="699" t="s">
        <v>148</v>
      </c>
      <c r="G37" s="700"/>
      <c r="H37" s="699" t="s">
        <v>42</v>
      </c>
      <c r="I37" s="701" t="s">
        <v>43</v>
      </c>
      <c r="J37" s="701"/>
      <c r="K37" s="701" t="s">
        <v>237</v>
      </c>
      <c r="L37" s="702" t="s">
        <v>48</v>
      </c>
      <c r="M37" s="702"/>
      <c r="N37" s="702" t="s">
        <v>149</v>
      </c>
      <c r="O37" s="703" t="s">
        <v>150</v>
      </c>
      <c r="P37" s="703"/>
      <c r="Q37" s="704" t="s">
        <v>31</v>
      </c>
      <c r="R37" s="476" t="s">
        <v>159</v>
      </c>
    </row>
    <row r="38" spans="1:21" ht="17.399999999999999">
      <c r="B38" s="696" t="s">
        <v>239</v>
      </c>
      <c r="C38" s="697" t="s">
        <v>41</v>
      </c>
      <c r="D38" s="698"/>
      <c r="E38" s="698"/>
      <c r="F38" s="699"/>
      <c r="G38" s="700"/>
      <c r="H38" s="699"/>
      <c r="I38" s="701"/>
      <c r="J38" s="701"/>
      <c r="K38" s="701" t="s">
        <v>77</v>
      </c>
      <c r="L38" s="702" t="s">
        <v>76</v>
      </c>
      <c r="M38" s="702"/>
      <c r="N38" s="702" t="s">
        <v>240</v>
      </c>
      <c r="O38" s="703" t="s">
        <v>241</v>
      </c>
      <c r="P38" s="703"/>
      <c r="Q38" s="704" t="s">
        <v>31</v>
      </c>
      <c r="R38" s="476" t="s">
        <v>159</v>
      </c>
    </row>
    <row r="39" spans="1:21" ht="17.399999999999999">
      <c r="B39" s="705" t="s">
        <v>242</v>
      </c>
      <c r="C39" s="706" t="s">
        <v>41</v>
      </c>
      <c r="D39" s="707"/>
      <c r="E39" s="707"/>
      <c r="F39" s="708"/>
      <c r="G39" s="709"/>
      <c r="H39" s="708"/>
      <c r="I39" s="710"/>
      <c r="J39" s="710"/>
      <c r="K39" s="710" t="s">
        <v>77</v>
      </c>
      <c r="L39" s="711" t="s">
        <v>76</v>
      </c>
      <c r="M39" s="711"/>
      <c r="N39" s="711" t="s">
        <v>240</v>
      </c>
      <c r="O39" s="712" t="s">
        <v>241</v>
      </c>
      <c r="P39" s="712"/>
      <c r="Q39" s="713" t="s">
        <v>31</v>
      </c>
      <c r="R39" s="510" t="s">
        <v>159</v>
      </c>
      <c r="S39" s="66"/>
      <c r="T39" s="66"/>
      <c r="U39" s="66"/>
    </row>
    <row r="40" spans="1:21">
      <c r="B40" s="68"/>
      <c r="C40" s="68"/>
      <c r="D40" s="69"/>
      <c r="E40" s="69"/>
      <c r="F40" s="69"/>
      <c r="G40" s="69"/>
      <c r="H40" s="69"/>
      <c r="I40" s="69"/>
      <c r="J40" s="69"/>
      <c r="K40" s="69"/>
      <c r="L40" s="69"/>
      <c r="M40" s="68"/>
      <c r="N40" s="69"/>
      <c r="O40" s="69"/>
      <c r="P40" s="69"/>
      <c r="Q40" s="70"/>
    </row>
    <row r="41" spans="1:21" ht="15.6">
      <c r="B41" s="71" t="s">
        <v>91</v>
      </c>
      <c r="C41" s="71"/>
      <c r="D41" s="72"/>
      <c r="E41" s="72"/>
      <c r="F41" s="72"/>
      <c r="G41" s="72"/>
      <c r="H41" s="69"/>
      <c r="I41" s="519" t="s">
        <v>179</v>
      </c>
      <c r="J41" s="520"/>
      <c r="K41" s="69"/>
      <c r="L41" s="69"/>
      <c r="M41" s="68"/>
      <c r="N41" s="69"/>
      <c r="O41" s="783" t="s">
        <v>248</v>
      </c>
      <c r="P41" s="783"/>
      <c r="Q41" s="783"/>
      <c r="R41" s="783"/>
    </row>
    <row r="42" spans="1:21">
      <c r="B42" s="73" t="s">
        <v>7</v>
      </c>
      <c r="C42" s="73"/>
      <c r="D42" s="73" t="s">
        <v>92</v>
      </c>
      <c r="E42" s="73"/>
      <c r="F42" s="73"/>
      <c r="G42" s="73"/>
      <c r="H42" s="52"/>
      <c r="I42" s="521" t="s">
        <v>92</v>
      </c>
      <c r="J42" s="521"/>
      <c r="K42" s="52"/>
      <c r="L42" s="52"/>
      <c r="M42" s="52"/>
      <c r="N42" s="52"/>
      <c r="O42" s="783"/>
      <c r="P42" s="783"/>
      <c r="Q42" s="783"/>
      <c r="R42" s="783"/>
    </row>
    <row r="43" spans="1:21">
      <c r="B43" s="73" t="s">
        <v>3</v>
      </c>
      <c r="C43" s="73"/>
      <c r="D43" s="73" t="s">
        <v>93</v>
      </c>
      <c r="E43" s="73"/>
      <c r="F43" s="73"/>
      <c r="G43" s="73"/>
      <c r="H43" s="52"/>
      <c r="I43" s="521" t="s">
        <v>95</v>
      </c>
      <c r="J43" s="521"/>
      <c r="K43" s="52"/>
      <c r="L43" s="52"/>
      <c r="M43" s="52"/>
      <c r="N43" s="52"/>
      <c r="O43" s="783"/>
      <c r="P43" s="783"/>
      <c r="Q43" s="783"/>
      <c r="R43" s="783"/>
    </row>
    <row r="44" spans="1:21">
      <c r="B44" s="73" t="s">
        <v>4</v>
      </c>
      <c r="C44" s="73"/>
      <c r="D44" s="73" t="s">
        <v>94</v>
      </c>
      <c r="E44" s="73"/>
      <c r="F44" s="73"/>
      <c r="G44" s="73"/>
      <c r="H44" s="52"/>
      <c r="I44" s="521" t="s">
        <v>96</v>
      </c>
      <c r="J44" s="521"/>
      <c r="K44" s="52"/>
      <c r="L44" s="52"/>
      <c r="M44" s="52"/>
      <c r="N44" s="52"/>
      <c r="O44" s="783"/>
      <c r="P44" s="783"/>
      <c r="Q44" s="783"/>
      <c r="R44" s="783"/>
    </row>
    <row r="45" spans="1:21">
      <c r="B45" s="73" t="s">
        <v>0</v>
      </c>
      <c r="C45" s="73"/>
      <c r="D45" s="73" t="s">
        <v>95</v>
      </c>
      <c r="E45" s="73"/>
      <c r="F45" s="73"/>
      <c r="G45" s="73"/>
      <c r="H45" s="52"/>
      <c r="I45" s="522" t="s">
        <v>243</v>
      </c>
      <c r="J45" s="522"/>
      <c r="K45" s="52"/>
      <c r="L45" s="52"/>
      <c r="M45" s="52"/>
      <c r="N45" s="52"/>
      <c r="O45" s="783"/>
      <c r="P45" s="783"/>
      <c r="Q45" s="783"/>
      <c r="R45" s="783"/>
    </row>
    <row r="46" spans="1:21">
      <c r="B46" s="73" t="s">
        <v>5</v>
      </c>
      <c r="C46" s="73"/>
      <c r="D46" s="73" t="s">
        <v>96</v>
      </c>
      <c r="E46" s="73"/>
      <c r="F46" s="73"/>
      <c r="G46" s="75"/>
      <c r="H46" s="52"/>
      <c r="I46" s="74" t="s">
        <v>244</v>
      </c>
      <c r="J46" s="522"/>
      <c r="K46" s="52"/>
      <c r="L46" s="52"/>
      <c r="M46" s="52"/>
      <c r="N46" s="52"/>
      <c r="O46" s="783"/>
      <c r="P46" s="783"/>
      <c r="Q46" s="783"/>
      <c r="R46" s="783"/>
    </row>
    <row r="47" spans="1:21">
      <c r="B47" s="73" t="s">
        <v>59</v>
      </c>
      <c r="C47" s="73"/>
      <c r="D47" s="73" t="s">
        <v>97</v>
      </c>
      <c r="E47" s="73"/>
      <c r="F47" s="73"/>
      <c r="G47" s="73"/>
      <c r="H47" s="52"/>
      <c r="I47" s="522" t="s">
        <v>98</v>
      </c>
      <c r="J47" s="521"/>
      <c r="K47" s="52"/>
      <c r="L47" s="52"/>
      <c r="M47" s="52"/>
      <c r="N47" s="52"/>
      <c r="O47" s="783"/>
      <c r="P47" s="783"/>
      <c r="Q47" s="783"/>
      <c r="R47" s="783"/>
    </row>
    <row r="48" spans="1:21">
      <c r="B48" s="73" t="s">
        <v>9</v>
      </c>
      <c r="C48" s="73"/>
      <c r="D48" s="73" t="s">
        <v>98</v>
      </c>
      <c r="F48" s="73"/>
      <c r="G48" s="73"/>
      <c r="H48" s="52"/>
      <c r="I48" s="521" t="s">
        <v>136</v>
      </c>
      <c r="J48" s="521"/>
      <c r="K48" s="52"/>
      <c r="L48" s="52"/>
      <c r="M48" s="52"/>
      <c r="N48" s="52"/>
      <c r="O48" s="783"/>
      <c r="P48" s="783"/>
      <c r="Q48" s="783"/>
      <c r="R48" s="783"/>
    </row>
    <row r="49" spans="1:21" s="74" customFormat="1">
      <c r="A49" s="76"/>
      <c r="B49" s="511" t="s">
        <v>141</v>
      </c>
      <c r="C49" s="512"/>
      <c r="D49" s="513" t="s">
        <v>142</v>
      </c>
      <c r="E49" s="512"/>
      <c r="I49" s="521" t="s">
        <v>180</v>
      </c>
      <c r="O49" s="783"/>
      <c r="P49" s="783"/>
      <c r="Q49" s="783"/>
      <c r="R49" s="783"/>
      <c r="S49" s="44"/>
      <c r="T49" s="44"/>
      <c r="U49" s="44"/>
    </row>
    <row r="50" spans="1:21">
      <c r="B50" s="511" t="s">
        <v>139</v>
      </c>
      <c r="C50" s="511"/>
      <c r="D50" s="511" t="s">
        <v>143</v>
      </c>
      <c r="E50" s="511"/>
      <c r="O50" s="783"/>
      <c r="P50" s="783"/>
      <c r="Q50" s="783"/>
      <c r="R50" s="783"/>
    </row>
    <row r="51" spans="1:21">
      <c r="B51" s="511" t="s">
        <v>140</v>
      </c>
      <c r="C51" s="511"/>
      <c r="D51" s="511" t="s">
        <v>144</v>
      </c>
      <c r="E51" s="511"/>
      <c r="O51" s="783"/>
      <c r="P51" s="783"/>
      <c r="Q51" s="783"/>
      <c r="R51" s="783"/>
    </row>
  </sheetData>
  <mergeCells count="9">
    <mergeCell ref="O41:R51"/>
    <mergeCell ref="B1:R1"/>
    <mergeCell ref="B2:R2"/>
    <mergeCell ref="B3:R3"/>
    <mergeCell ref="D5:E5"/>
    <mergeCell ref="F5:H5"/>
    <mergeCell ref="I5:K5"/>
    <mergeCell ref="L5:N5"/>
    <mergeCell ref="O5:P5"/>
  </mergeCells>
  <printOptions horizontalCentered="1"/>
  <pageMargins left="0.5" right="0.5" top="0.5" bottom="0.5" header="0.25" footer="0.25"/>
  <pageSetup scale="67" orientation="portrait"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8" tint="-0.249977111117893"/>
    <pageSetUpPr fitToPage="1"/>
  </sheetPr>
  <dimension ref="A1:AZ34"/>
  <sheetViews>
    <sheetView view="pageBreakPreview" zoomScale="60" zoomScaleNormal="100" workbookViewId="0">
      <selection activeCell="H42" sqref="H42"/>
    </sheetView>
  </sheetViews>
  <sheetFormatPr defaultColWidth="9.109375" defaultRowHeight="14.4"/>
  <cols>
    <col min="1" max="1" width="12.6640625" style="135" customWidth="1"/>
    <col min="2" max="40" width="6.6640625" style="79" customWidth="1"/>
    <col min="41" max="43" width="5.6640625" style="79" customWidth="1"/>
    <col min="44" max="16384" width="9.109375" style="79"/>
  </cols>
  <sheetData>
    <row r="1" spans="1:52" ht="21.6" thickBot="1">
      <c r="A1" s="688" t="s">
        <v>234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row>
    <row r="2" spans="1:52" ht="15.6">
      <c r="A2" s="818" t="s">
        <v>99</v>
      </c>
      <c r="B2" s="811" t="s">
        <v>100</v>
      </c>
      <c r="C2" s="811"/>
      <c r="D2" s="811"/>
      <c r="E2" s="811"/>
      <c r="F2" s="811"/>
      <c r="G2" s="821"/>
      <c r="H2" s="811" t="s">
        <v>101</v>
      </c>
      <c r="I2" s="811"/>
      <c r="J2" s="811"/>
      <c r="K2" s="811"/>
      <c r="L2" s="811"/>
      <c r="M2" s="811"/>
      <c r="N2" s="811"/>
      <c r="O2" s="811"/>
      <c r="P2" s="821"/>
      <c r="Q2" s="811" t="s">
        <v>102</v>
      </c>
      <c r="R2" s="811"/>
      <c r="S2" s="811"/>
      <c r="T2" s="811"/>
      <c r="U2" s="811"/>
      <c r="V2" s="811"/>
      <c r="W2" s="811"/>
      <c r="X2" s="811"/>
      <c r="Y2" s="821"/>
      <c r="Z2" s="811" t="s">
        <v>103</v>
      </c>
      <c r="AA2" s="811"/>
      <c r="AB2" s="811"/>
      <c r="AC2" s="811"/>
      <c r="AD2" s="811"/>
      <c r="AE2" s="811"/>
      <c r="AF2" s="811"/>
      <c r="AG2" s="811"/>
      <c r="AH2" s="821"/>
      <c r="AI2" s="811" t="s">
        <v>104</v>
      </c>
      <c r="AJ2" s="811"/>
      <c r="AK2" s="811"/>
      <c r="AL2" s="811"/>
      <c r="AM2" s="811"/>
      <c r="AN2" s="811"/>
      <c r="AO2" s="811"/>
      <c r="AP2" s="811"/>
      <c r="AQ2" s="811"/>
      <c r="AR2" s="810" t="s">
        <v>105</v>
      </c>
      <c r="AS2" s="811"/>
      <c r="AT2" s="811"/>
      <c r="AU2" s="811"/>
      <c r="AV2" s="811"/>
      <c r="AW2" s="811"/>
      <c r="AX2" s="811"/>
      <c r="AY2" s="811"/>
      <c r="AZ2" s="812"/>
    </row>
    <row r="3" spans="1:52" ht="15">
      <c r="A3" s="819"/>
      <c r="B3" s="813" t="s">
        <v>106</v>
      </c>
      <c r="C3" s="813"/>
      <c r="D3" s="814"/>
      <c r="E3" s="813" t="s">
        <v>107</v>
      </c>
      <c r="F3" s="813"/>
      <c r="G3" s="816"/>
      <c r="H3" s="813" t="s">
        <v>108</v>
      </c>
      <c r="I3" s="813"/>
      <c r="J3" s="814"/>
      <c r="K3" s="815" t="s">
        <v>109</v>
      </c>
      <c r="L3" s="813"/>
      <c r="M3" s="814"/>
      <c r="N3" s="813" t="s">
        <v>110</v>
      </c>
      <c r="O3" s="813"/>
      <c r="P3" s="816"/>
      <c r="Q3" s="813" t="s">
        <v>111</v>
      </c>
      <c r="R3" s="813"/>
      <c r="S3" s="814"/>
      <c r="T3" s="815" t="s">
        <v>112</v>
      </c>
      <c r="U3" s="813"/>
      <c r="V3" s="814"/>
      <c r="W3" s="813" t="s">
        <v>113</v>
      </c>
      <c r="X3" s="813"/>
      <c r="Y3" s="816"/>
      <c r="Z3" s="813" t="s">
        <v>114</v>
      </c>
      <c r="AA3" s="813"/>
      <c r="AB3" s="814"/>
      <c r="AC3" s="815" t="s">
        <v>115</v>
      </c>
      <c r="AD3" s="813"/>
      <c r="AE3" s="814"/>
      <c r="AF3" s="813" t="s">
        <v>116</v>
      </c>
      <c r="AG3" s="813"/>
      <c r="AH3" s="816"/>
      <c r="AI3" s="813" t="s">
        <v>117</v>
      </c>
      <c r="AJ3" s="813"/>
      <c r="AK3" s="814"/>
      <c r="AL3" s="815" t="s">
        <v>118</v>
      </c>
      <c r="AM3" s="813"/>
      <c r="AN3" s="814"/>
      <c r="AO3" s="813" t="s">
        <v>119</v>
      </c>
      <c r="AP3" s="813"/>
      <c r="AQ3" s="813"/>
      <c r="AR3" s="817" t="s">
        <v>114</v>
      </c>
      <c r="AS3" s="813"/>
      <c r="AT3" s="814"/>
      <c r="AU3" s="815" t="s">
        <v>115</v>
      </c>
      <c r="AV3" s="813"/>
      <c r="AW3" s="814"/>
      <c r="AX3" s="813" t="s">
        <v>116</v>
      </c>
      <c r="AY3" s="813"/>
      <c r="AZ3" s="814"/>
    </row>
    <row r="4" spans="1:52" ht="15" thickBot="1">
      <c r="A4" s="820"/>
      <c r="B4" s="80">
        <v>2009</v>
      </c>
      <c r="C4" s="80">
        <v>2010</v>
      </c>
      <c r="D4" s="81">
        <v>2011</v>
      </c>
      <c r="E4" s="80">
        <v>2009</v>
      </c>
      <c r="F4" s="80">
        <v>2010</v>
      </c>
      <c r="G4" s="80">
        <v>2011</v>
      </c>
      <c r="H4" s="82">
        <v>2009</v>
      </c>
      <c r="I4" s="80">
        <v>2010</v>
      </c>
      <c r="J4" s="81">
        <v>2011</v>
      </c>
      <c r="K4" s="80">
        <v>2009</v>
      </c>
      <c r="L4" s="80">
        <v>2010</v>
      </c>
      <c r="M4" s="81">
        <v>2011</v>
      </c>
      <c r="N4" s="80">
        <v>2009</v>
      </c>
      <c r="O4" s="80">
        <v>2010</v>
      </c>
      <c r="P4" s="80">
        <v>2011</v>
      </c>
      <c r="Q4" s="82">
        <v>2009</v>
      </c>
      <c r="R4" s="80">
        <v>2010</v>
      </c>
      <c r="S4" s="81">
        <v>2011</v>
      </c>
      <c r="T4" s="80">
        <v>2009</v>
      </c>
      <c r="U4" s="80">
        <v>2010</v>
      </c>
      <c r="V4" s="81">
        <v>2011</v>
      </c>
      <c r="W4" s="80">
        <v>2009</v>
      </c>
      <c r="X4" s="80">
        <v>2010</v>
      </c>
      <c r="Y4" s="80">
        <v>2011</v>
      </c>
      <c r="Z4" s="82">
        <v>2009</v>
      </c>
      <c r="AA4" s="80">
        <v>2010</v>
      </c>
      <c r="AB4" s="81">
        <v>2011</v>
      </c>
      <c r="AC4" s="80">
        <v>2009</v>
      </c>
      <c r="AD4" s="80">
        <v>2010</v>
      </c>
      <c r="AE4" s="81">
        <v>2011</v>
      </c>
      <c r="AF4" s="80">
        <v>2009</v>
      </c>
      <c r="AG4" s="80">
        <v>2010</v>
      </c>
      <c r="AH4" s="80">
        <v>2011</v>
      </c>
      <c r="AI4" s="82">
        <v>2009</v>
      </c>
      <c r="AJ4" s="80">
        <v>2010</v>
      </c>
      <c r="AK4" s="81">
        <v>2011</v>
      </c>
      <c r="AL4" s="80">
        <v>2009</v>
      </c>
      <c r="AM4" s="80">
        <v>2010</v>
      </c>
      <c r="AN4" s="81">
        <v>2011</v>
      </c>
      <c r="AO4" s="80">
        <v>2009</v>
      </c>
      <c r="AP4" s="80">
        <v>2010</v>
      </c>
      <c r="AQ4" s="80">
        <v>2011</v>
      </c>
      <c r="AR4" s="82">
        <v>2009</v>
      </c>
      <c r="AS4" s="80">
        <v>2010</v>
      </c>
      <c r="AT4" s="81">
        <v>2011</v>
      </c>
      <c r="AU4" s="80">
        <v>2009</v>
      </c>
      <c r="AV4" s="80">
        <v>2010</v>
      </c>
      <c r="AW4" s="81">
        <v>2011</v>
      </c>
      <c r="AX4" s="80">
        <v>2009</v>
      </c>
      <c r="AY4" s="80">
        <v>2010</v>
      </c>
      <c r="AZ4" s="81">
        <v>2011</v>
      </c>
    </row>
    <row r="5" spans="1:52">
      <c r="A5" s="689" t="s">
        <v>27</v>
      </c>
      <c r="B5" s="83">
        <v>13.1</v>
      </c>
      <c r="C5" s="84">
        <v>14.2</v>
      </c>
      <c r="D5" s="84">
        <v>13</v>
      </c>
      <c r="E5" s="85">
        <v>460</v>
      </c>
      <c r="F5" s="86">
        <v>460</v>
      </c>
      <c r="G5" s="86">
        <v>450</v>
      </c>
      <c r="H5" s="87">
        <v>76.900000000000006</v>
      </c>
      <c r="I5" s="84">
        <v>75.900000000000006</v>
      </c>
      <c r="J5" s="84">
        <v>76.7</v>
      </c>
      <c r="K5" s="88">
        <v>0.4</v>
      </c>
      <c r="L5" s="89">
        <v>0.37</v>
      </c>
      <c r="M5" s="89">
        <v>0.41</v>
      </c>
      <c r="N5" s="90">
        <v>8.5</v>
      </c>
      <c r="O5" s="84">
        <v>7.1</v>
      </c>
      <c r="P5" s="84">
        <v>8.1</v>
      </c>
      <c r="Q5" s="91">
        <v>67.900000000000006</v>
      </c>
      <c r="R5" s="84">
        <v>64.3</v>
      </c>
      <c r="S5" s="84">
        <v>66.5</v>
      </c>
      <c r="T5" s="88">
        <v>35.5</v>
      </c>
      <c r="U5" s="89">
        <v>9.25</v>
      </c>
      <c r="V5" s="89">
        <v>11.5</v>
      </c>
      <c r="W5" s="90">
        <v>44</v>
      </c>
      <c r="X5" s="84">
        <v>19.5</v>
      </c>
      <c r="Y5" s="84">
        <v>21.5</v>
      </c>
      <c r="Z5" s="91">
        <v>4.5</v>
      </c>
      <c r="AA5" s="84">
        <v>3.6</v>
      </c>
      <c r="AB5" s="84">
        <v>3.7</v>
      </c>
      <c r="AC5" s="90">
        <v>8.3000000000000007</v>
      </c>
      <c r="AD5" s="84">
        <v>8.5</v>
      </c>
      <c r="AE5" s="84">
        <v>7.2</v>
      </c>
      <c r="AF5" s="92">
        <v>965</v>
      </c>
      <c r="AG5" s="86">
        <v>1075</v>
      </c>
      <c r="AH5" s="86">
        <v>930</v>
      </c>
      <c r="AI5" s="93"/>
      <c r="AJ5" s="94"/>
      <c r="AK5" s="94"/>
      <c r="AL5" s="95"/>
      <c r="AM5" s="94"/>
      <c r="AN5" s="94"/>
      <c r="AO5" s="96"/>
      <c r="AP5" s="97"/>
      <c r="AQ5" s="97"/>
      <c r="AR5" s="98">
        <v>7.7</v>
      </c>
      <c r="AS5" s="84">
        <v>8.5</v>
      </c>
      <c r="AT5" s="84">
        <v>6.2</v>
      </c>
      <c r="AU5" s="90">
        <v>17.8</v>
      </c>
      <c r="AV5" s="84">
        <v>12.5</v>
      </c>
      <c r="AW5" s="84">
        <v>8.9</v>
      </c>
      <c r="AX5" s="92">
        <v>1050</v>
      </c>
      <c r="AY5" s="86">
        <v>1075</v>
      </c>
      <c r="AZ5" s="455">
        <v>1015</v>
      </c>
    </row>
    <row r="6" spans="1:52" ht="15" thickBot="1">
      <c r="A6" s="690" t="s">
        <v>120</v>
      </c>
      <c r="B6" s="99">
        <f t="shared" ref="B6:AZ6" si="0">AVERAGE(B7:B10)</f>
        <v>13.15</v>
      </c>
      <c r="C6" s="99">
        <f t="shared" si="0"/>
        <v>13.475</v>
      </c>
      <c r="D6" s="99">
        <f t="shared" si="0"/>
        <v>12.9</v>
      </c>
      <c r="E6" s="100">
        <f t="shared" si="0"/>
        <v>423.75</v>
      </c>
      <c r="F6" s="101">
        <f t="shared" si="0"/>
        <v>376.25</v>
      </c>
      <c r="G6" s="101">
        <f t="shared" si="0"/>
        <v>417.5</v>
      </c>
      <c r="H6" s="102">
        <f t="shared" si="0"/>
        <v>75.900000000000006</v>
      </c>
      <c r="I6" s="99">
        <f t="shared" si="0"/>
        <v>75.25</v>
      </c>
      <c r="J6" s="99">
        <f t="shared" si="0"/>
        <v>76.425000000000011</v>
      </c>
      <c r="K6" s="103">
        <f t="shared" si="0"/>
        <v>0.41000000000000003</v>
      </c>
      <c r="L6" s="104">
        <f t="shared" si="0"/>
        <v>0.38250000000000006</v>
      </c>
      <c r="M6" s="104">
        <f t="shared" si="0"/>
        <v>0.42749999999999999</v>
      </c>
      <c r="N6" s="105">
        <f t="shared" si="0"/>
        <v>8</v>
      </c>
      <c r="O6" s="99">
        <f t="shared" si="0"/>
        <v>6.7000000000000011</v>
      </c>
      <c r="P6" s="99">
        <f t="shared" si="0"/>
        <v>7.5</v>
      </c>
      <c r="Q6" s="102">
        <f t="shared" si="0"/>
        <v>66.650000000000006</v>
      </c>
      <c r="R6" s="99">
        <f t="shared" si="0"/>
        <v>63.25</v>
      </c>
      <c r="S6" s="99">
        <f t="shared" si="0"/>
        <v>65.399999999999991</v>
      </c>
      <c r="T6" s="105">
        <f t="shared" si="0"/>
        <v>14.875</v>
      </c>
      <c r="U6" s="99">
        <f t="shared" si="0"/>
        <v>13.4375</v>
      </c>
      <c r="V6" s="99">
        <f t="shared" si="0"/>
        <v>7.3125</v>
      </c>
      <c r="W6" s="105">
        <f t="shared" si="0"/>
        <v>25.125</v>
      </c>
      <c r="X6" s="99">
        <f t="shared" si="0"/>
        <v>25.125</v>
      </c>
      <c r="Y6" s="99">
        <f t="shared" si="0"/>
        <v>13.75</v>
      </c>
      <c r="Z6" s="102">
        <f t="shared" si="0"/>
        <v>3</v>
      </c>
      <c r="AA6" s="99">
        <f t="shared" si="0"/>
        <v>2.5750000000000002</v>
      </c>
      <c r="AB6" s="99">
        <f t="shared" si="0"/>
        <v>2.9</v>
      </c>
      <c r="AC6" s="105">
        <f t="shared" si="0"/>
        <v>6.125</v>
      </c>
      <c r="AD6" s="99">
        <f t="shared" si="0"/>
        <v>6.3000000000000007</v>
      </c>
      <c r="AE6" s="99">
        <f t="shared" si="0"/>
        <v>5.6249999999999991</v>
      </c>
      <c r="AF6" s="100">
        <f t="shared" si="0"/>
        <v>915</v>
      </c>
      <c r="AG6" s="101">
        <f t="shared" si="0"/>
        <v>961.25</v>
      </c>
      <c r="AH6" s="101">
        <f t="shared" si="0"/>
        <v>893.75</v>
      </c>
      <c r="AI6" s="106" t="e">
        <f t="shared" si="0"/>
        <v>#DIV/0!</v>
      </c>
      <c r="AJ6" s="101" t="e">
        <f t="shared" si="0"/>
        <v>#DIV/0!</v>
      </c>
      <c r="AK6" s="101" t="e">
        <f t="shared" si="0"/>
        <v>#DIV/0!</v>
      </c>
      <c r="AL6" s="100" t="e">
        <f t="shared" si="0"/>
        <v>#DIV/0!</v>
      </c>
      <c r="AM6" s="101" t="e">
        <f t="shared" si="0"/>
        <v>#DIV/0!</v>
      </c>
      <c r="AN6" s="101" t="e">
        <f t="shared" si="0"/>
        <v>#DIV/0!</v>
      </c>
      <c r="AO6" s="105" t="e">
        <f t="shared" si="0"/>
        <v>#DIV/0!</v>
      </c>
      <c r="AP6" s="101" t="e">
        <f t="shared" si="0"/>
        <v>#DIV/0!</v>
      </c>
      <c r="AQ6" s="101" t="e">
        <f t="shared" si="0"/>
        <v>#DIV/0!</v>
      </c>
      <c r="AR6" s="102">
        <f t="shared" si="0"/>
        <v>4.9000000000000004</v>
      </c>
      <c r="AS6" s="99">
        <f t="shared" si="0"/>
        <v>5.75</v>
      </c>
      <c r="AT6" s="99">
        <f t="shared" si="0"/>
        <v>3.9750000000000001</v>
      </c>
      <c r="AU6" s="105">
        <f t="shared" si="0"/>
        <v>12.6</v>
      </c>
      <c r="AV6" s="99">
        <f t="shared" si="0"/>
        <v>9.6750000000000007</v>
      </c>
      <c r="AW6" s="99">
        <f t="shared" si="0"/>
        <v>6.2249999999999996</v>
      </c>
      <c r="AX6" s="100">
        <f t="shared" si="0"/>
        <v>1102.5</v>
      </c>
      <c r="AY6" s="101">
        <f t="shared" si="0"/>
        <v>1095</v>
      </c>
      <c r="AZ6" s="456">
        <f t="shared" si="0"/>
        <v>1042.5</v>
      </c>
    </row>
    <row r="7" spans="1:52" s="78" customFormat="1">
      <c r="A7" s="107" t="s">
        <v>121</v>
      </c>
      <c r="B7" s="91">
        <v>13.7</v>
      </c>
      <c r="C7" s="84">
        <v>13.8</v>
      </c>
      <c r="D7" s="84">
        <v>13.3</v>
      </c>
      <c r="E7" s="108">
        <v>430</v>
      </c>
      <c r="F7" s="86">
        <v>375</v>
      </c>
      <c r="G7" s="86">
        <v>410</v>
      </c>
      <c r="H7" s="109">
        <v>75.099999999999994</v>
      </c>
      <c r="I7" s="84">
        <v>74</v>
      </c>
      <c r="J7" s="84">
        <v>76.599999999999994</v>
      </c>
      <c r="K7" s="110">
        <v>0.42</v>
      </c>
      <c r="L7" s="89">
        <v>0.4</v>
      </c>
      <c r="M7" s="89">
        <v>0.42</v>
      </c>
      <c r="N7" s="111">
        <v>8</v>
      </c>
      <c r="O7" s="84">
        <v>6.6</v>
      </c>
      <c r="P7" s="84">
        <v>7.3</v>
      </c>
      <c r="Q7" s="98">
        <v>67.5</v>
      </c>
      <c r="R7" s="84">
        <v>64.099999999999994</v>
      </c>
      <c r="S7" s="84">
        <v>65.5</v>
      </c>
      <c r="T7" s="110">
        <v>8.5</v>
      </c>
      <c r="U7" s="89">
        <v>10.75</v>
      </c>
      <c r="V7" s="89">
        <v>6</v>
      </c>
      <c r="W7" s="111">
        <v>27.5</v>
      </c>
      <c r="X7" s="84">
        <v>30</v>
      </c>
      <c r="Y7" s="84">
        <v>15</v>
      </c>
      <c r="Z7" s="98">
        <v>3.3</v>
      </c>
      <c r="AA7" s="84">
        <v>3.1</v>
      </c>
      <c r="AB7" s="84">
        <v>2.2999999999999998</v>
      </c>
      <c r="AC7" s="111">
        <v>7</v>
      </c>
      <c r="AD7" s="84">
        <v>7.5</v>
      </c>
      <c r="AE7" s="84">
        <v>4.9000000000000004</v>
      </c>
      <c r="AF7" s="112">
        <v>945</v>
      </c>
      <c r="AG7" s="86">
        <v>1005</v>
      </c>
      <c r="AH7" s="86">
        <v>875</v>
      </c>
      <c r="AI7" s="93"/>
      <c r="AJ7" s="94"/>
      <c r="AK7" s="94"/>
      <c r="AL7" s="113"/>
      <c r="AM7" s="94"/>
      <c r="AN7" s="94"/>
      <c r="AO7" s="114"/>
      <c r="AP7" s="97"/>
      <c r="AQ7" s="97"/>
      <c r="AR7" s="98">
        <v>4</v>
      </c>
      <c r="AS7" s="84">
        <v>4.9000000000000004</v>
      </c>
      <c r="AT7" s="84">
        <v>3.4</v>
      </c>
      <c r="AU7" s="111">
        <v>11.3</v>
      </c>
      <c r="AV7" s="84">
        <v>8.3000000000000007</v>
      </c>
      <c r="AW7" s="84">
        <v>5.7</v>
      </c>
      <c r="AX7" s="112">
        <v>1165</v>
      </c>
      <c r="AY7" s="86">
        <v>1145</v>
      </c>
      <c r="AZ7" s="455">
        <v>1060</v>
      </c>
    </row>
    <row r="8" spans="1:52" s="78" customFormat="1">
      <c r="A8" s="107" t="s">
        <v>30</v>
      </c>
      <c r="B8" s="98">
        <v>13.5</v>
      </c>
      <c r="C8" s="84">
        <v>13.8</v>
      </c>
      <c r="D8" s="84">
        <v>13.5</v>
      </c>
      <c r="E8" s="108">
        <v>390</v>
      </c>
      <c r="F8" s="86">
        <v>405</v>
      </c>
      <c r="G8" s="86">
        <v>415</v>
      </c>
      <c r="H8" s="109">
        <v>76.2</v>
      </c>
      <c r="I8" s="84">
        <v>75.599999999999994</v>
      </c>
      <c r="J8" s="84">
        <v>75.7</v>
      </c>
      <c r="K8" s="110">
        <v>0.4</v>
      </c>
      <c r="L8" s="89">
        <v>0.37</v>
      </c>
      <c r="M8" s="89">
        <v>0.46</v>
      </c>
      <c r="N8" s="111">
        <v>8</v>
      </c>
      <c r="O8" s="84">
        <v>6.2</v>
      </c>
      <c r="P8" s="84">
        <v>7.5</v>
      </c>
      <c r="Q8" s="98">
        <v>67.599999999999994</v>
      </c>
      <c r="R8" s="84">
        <v>63.9</v>
      </c>
      <c r="S8" s="84">
        <v>66.7</v>
      </c>
      <c r="T8" s="110">
        <v>8.75</v>
      </c>
      <c r="U8" s="89">
        <v>9.25</v>
      </c>
      <c r="V8" s="89">
        <v>7.25</v>
      </c>
      <c r="W8" s="111">
        <v>24</v>
      </c>
      <c r="X8" s="84">
        <v>15</v>
      </c>
      <c r="Y8" s="84">
        <v>12.5</v>
      </c>
      <c r="Z8" s="98">
        <v>2.5</v>
      </c>
      <c r="AA8" s="84">
        <v>2.2000000000000002</v>
      </c>
      <c r="AB8" s="84">
        <v>3</v>
      </c>
      <c r="AC8" s="111">
        <v>5.6</v>
      </c>
      <c r="AD8" s="84">
        <v>5.6</v>
      </c>
      <c r="AE8" s="84">
        <v>5.8</v>
      </c>
      <c r="AF8" s="112">
        <v>875</v>
      </c>
      <c r="AG8" s="86">
        <v>980</v>
      </c>
      <c r="AH8" s="86">
        <v>955</v>
      </c>
      <c r="AI8" s="93"/>
      <c r="AJ8" s="94"/>
      <c r="AK8" s="94"/>
      <c r="AL8" s="113"/>
      <c r="AM8" s="94"/>
      <c r="AN8" s="94"/>
      <c r="AO8" s="114"/>
      <c r="AP8" s="97"/>
      <c r="AQ8" s="97"/>
      <c r="AR8" s="98">
        <v>4</v>
      </c>
      <c r="AS8" s="84">
        <v>4.4000000000000004</v>
      </c>
      <c r="AT8" s="84">
        <v>3.5</v>
      </c>
      <c r="AU8" s="111">
        <v>9.9</v>
      </c>
      <c r="AV8" s="84">
        <v>7.7</v>
      </c>
      <c r="AW8" s="84">
        <v>5.5</v>
      </c>
      <c r="AX8" s="112">
        <v>1100</v>
      </c>
      <c r="AY8" s="86">
        <v>1085</v>
      </c>
      <c r="AZ8" s="455">
        <v>1075</v>
      </c>
    </row>
    <row r="9" spans="1:52">
      <c r="A9" s="107" t="s">
        <v>29</v>
      </c>
      <c r="B9" s="98">
        <v>12.9</v>
      </c>
      <c r="C9" s="84">
        <v>13.4</v>
      </c>
      <c r="D9" s="84">
        <v>12.3</v>
      </c>
      <c r="E9" s="108">
        <v>450</v>
      </c>
      <c r="F9" s="86">
        <v>450</v>
      </c>
      <c r="G9" s="86">
        <v>420</v>
      </c>
      <c r="H9" s="109">
        <v>76.400000000000006</v>
      </c>
      <c r="I9" s="84">
        <v>76</v>
      </c>
      <c r="J9" s="84">
        <v>77</v>
      </c>
      <c r="K9" s="110">
        <v>0.4</v>
      </c>
      <c r="L9" s="89">
        <v>0.37</v>
      </c>
      <c r="M9" s="89">
        <v>0.42</v>
      </c>
      <c r="N9" s="111">
        <v>8.1999999999999993</v>
      </c>
      <c r="O9" s="84">
        <v>6.9</v>
      </c>
      <c r="P9" s="84">
        <v>8.1999999999999993</v>
      </c>
      <c r="Q9" s="98">
        <v>67.099999999999994</v>
      </c>
      <c r="R9" s="84">
        <v>63.6</v>
      </c>
      <c r="S9" s="84">
        <v>66.599999999999994</v>
      </c>
      <c r="T9" s="110">
        <v>7.75</v>
      </c>
      <c r="U9" s="89">
        <v>6.75</v>
      </c>
      <c r="V9" s="89">
        <v>7</v>
      </c>
      <c r="W9" s="111">
        <v>12.5</v>
      </c>
      <c r="X9" s="84">
        <v>15</v>
      </c>
      <c r="Y9" s="84">
        <v>13</v>
      </c>
      <c r="Z9" s="98">
        <v>2.9</v>
      </c>
      <c r="AA9" s="84">
        <v>2.2999999999999998</v>
      </c>
      <c r="AB9" s="84">
        <v>3.3</v>
      </c>
      <c r="AC9" s="111">
        <v>5.3</v>
      </c>
      <c r="AD9" s="84">
        <v>5.7</v>
      </c>
      <c r="AE9" s="84">
        <v>6.1</v>
      </c>
      <c r="AF9" s="112">
        <v>905</v>
      </c>
      <c r="AG9" s="86">
        <v>895</v>
      </c>
      <c r="AH9" s="86">
        <v>850</v>
      </c>
      <c r="AI9" s="93"/>
      <c r="AJ9" s="94"/>
      <c r="AK9" s="94"/>
      <c r="AL9" s="113"/>
      <c r="AM9" s="94"/>
      <c r="AN9" s="94"/>
      <c r="AO9" s="114"/>
      <c r="AP9" s="97"/>
      <c r="AQ9" s="97"/>
      <c r="AR9" s="98">
        <v>5.7</v>
      </c>
      <c r="AS9" s="84">
        <v>6.4</v>
      </c>
      <c r="AT9" s="84">
        <v>4.5999999999999996</v>
      </c>
      <c r="AU9" s="111">
        <v>13.8</v>
      </c>
      <c r="AV9" s="84">
        <v>11.1</v>
      </c>
      <c r="AW9" s="84">
        <v>6.8</v>
      </c>
      <c r="AX9" s="112">
        <v>1065</v>
      </c>
      <c r="AY9" s="86">
        <v>1060</v>
      </c>
      <c r="AZ9" s="455">
        <v>985</v>
      </c>
    </row>
    <row r="10" spans="1:52">
      <c r="A10" s="115" t="s">
        <v>122</v>
      </c>
      <c r="B10" s="116">
        <v>12.5</v>
      </c>
      <c r="C10" s="117">
        <v>12.9</v>
      </c>
      <c r="D10" s="117">
        <v>12.5</v>
      </c>
      <c r="E10" s="118">
        <v>425</v>
      </c>
      <c r="F10" s="119">
        <v>275</v>
      </c>
      <c r="G10" s="119">
        <v>425</v>
      </c>
      <c r="H10" s="120">
        <v>75.900000000000006</v>
      </c>
      <c r="I10" s="117">
        <v>75.400000000000006</v>
      </c>
      <c r="J10" s="117">
        <v>76.400000000000006</v>
      </c>
      <c r="K10" s="121">
        <v>0.42</v>
      </c>
      <c r="L10" s="122">
        <v>0.39</v>
      </c>
      <c r="M10" s="122">
        <v>0.41</v>
      </c>
      <c r="N10" s="123">
        <v>7.8</v>
      </c>
      <c r="O10" s="117">
        <v>7.1</v>
      </c>
      <c r="P10" s="117">
        <v>7</v>
      </c>
      <c r="Q10" s="116">
        <v>64.400000000000006</v>
      </c>
      <c r="R10" s="117">
        <v>61.4</v>
      </c>
      <c r="S10" s="117">
        <v>62.8</v>
      </c>
      <c r="T10" s="121">
        <v>34.5</v>
      </c>
      <c r="U10" s="122">
        <v>27</v>
      </c>
      <c r="V10" s="122">
        <v>9</v>
      </c>
      <c r="W10" s="123">
        <v>36.5</v>
      </c>
      <c r="X10" s="117">
        <v>40.5</v>
      </c>
      <c r="Y10" s="117">
        <v>14.5</v>
      </c>
      <c r="Z10" s="116">
        <v>3.3</v>
      </c>
      <c r="AA10" s="117">
        <v>2.7</v>
      </c>
      <c r="AB10" s="117">
        <v>3</v>
      </c>
      <c r="AC10" s="123">
        <v>6.6</v>
      </c>
      <c r="AD10" s="117">
        <v>6.4</v>
      </c>
      <c r="AE10" s="117">
        <v>5.7</v>
      </c>
      <c r="AF10" s="124">
        <v>935</v>
      </c>
      <c r="AG10" s="119">
        <v>965</v>
      </c>
      <c r="AH10" s="119">
        <v>895</v>
      </c>
      <c r="AI10" s="125"/>
      <c r="AJ10" s="126"/>
      <c r="AK10" s="126"/>
      <c r="AL10" s="127"/>
      <c r="AM10" s="126"/>
      <c r="AN10" s="126"/>
      <c r="AO10" s="128"/>
      <c r="AP10" s="129"/>
      <c r="AQ10" s="129"/>
      <c r="AR10" s="116">
        <v>5.9</v>
      </c>
      <c r="AS10" s="117">
        <v>7.3</v>
      </c>
      <c r="AT10" s="117">
        <v>4.4000000000000004</v>
      </c>
      <c r="AU10" s="123">
        <v>15.4</v>
      </c>
      <c r="AV10" s="117">
        <v>11.6</v>
      </c>
      <c r="AW10" s="117">
        <v>6.9</v>
      </c>
      <c r="AX10" s="124">
        <v>1080</v>
      </c>
      <c r="AY10" s="119">
        <v>1090</v>
      </c>
      <c r="AZ10" s="457">
        <v>1050</v>
      </c>
    </row>
    <row r="11" spans="1:52" s="132" customFormat="1">
      <c r="A11" s="130"/>
      <c r="B11" s="131"/>
      <c r="C11" s="131"/>
      <c r="I11" s="133"/>
      <c r="J11" s="133"/>
      <c r="M11" s="134"/>
      <c r="O11" s="134"/>
      <c r="R11" s="133"/>
      <c r="T11" s="134"/>
      <c r="U11" s="133"/>
      <c r="W11" s="133"/>
      <c r="Z11" s="133"/>
    </row>
    <row r="12" spans="1:52" ht="21.6" thickBot="1">
      <c r="A12" s="688" t="s">
        <v>235</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row>
    <row r="13" spans="1:52" ht="15.6">
      <c r="A13" s="818" t="s">
        <v>99</v>
      </c>
      <c r="B13" s="811" t="s">
        <v>100</v>
      </c>
      <c r="C13" s="811"/>
      <c r="D13" s="811"/>
      <c r="E13" s="811"/>
      <c r="F13" s="811"/>
      <c r="G13" s="821"/>
      <c r="H13" s="811" t="s">
        <v>101</v>
      </c>
      <c r="I13" s="811"/>
      <c r="J13" s="811"/>
      <c r="K13" s="811"/>
      <c r="L13" s="811"/>
      <c r="M13" s="811"/>
      <c r="N13" s="811"/>
      <c r="O13" s="811"/>
      <c r="P13" s="821"/>
      <c r="Q13" s="811" t="s">
        <v>102</v>
      </c>
      <c r="R13" s="811"/>
      <c r="S13" s="811"/>
      <c r="T13" s="811"/>
      <c r="U13" s="811"/>
      <c r="V13" s="811"/>
      <c r="W13" s="811"/>
      <c r="X13" s="811"/>
      <c r="Y13" s="821"/>
      <c r="Z13" s="811" t="s">
        <v>103</v>
      </c>
      <c r="AA13" s="811"/>
      <c r="AB13" s="811"/>
      <c r="AC13" s="811"/>
      <c r="AD13" s="811"/>
      <c r="AE13" s="811"/>
      <c r="AF13" s="811"/>
      <c r="AG13" s="811"/>
      <c r="AH13" s="821"/>
      <c r="AI13" s="811" t="s">
        <v>104</v>
      </c>
      <c r="AJ13" s="811"/>
      <c r="AK13" s="811"/>
      <c r="AL13" s="811"/>
      <c r="AM13" s="811"/>
      <c r="AN13" s="811"/>
      <c r="AO13" s="811"/>
      <c r="AP13" s="811"/>
      <c r="AQ13" s="811"/>
      <c r="AR13" s="810" t="s">
        <v>105</v>
      </c>
      <c r="AS13" s="811"/>
      <c r="AT13" s="811"/>
      <c r="AU13" s="811"/>
      <c r="AV13" s="811"/>
      <c r="AW13" s="811"/>
      <c r="AX13" s="811"/>
      <c r="AY13" s="811"/>
      <c r="AZ13" s="812"/>
    </row>
    <row r="14" spans="1:52" ht="15">
      <c r="A14" s="819"/>
      <c r="B14" s="813" t="s">
        <v>106</v>
      </c>
      <c r="C14" s="813"/>
      <c r="D14" s="814"/>
      <c r="E14" s="813" t="s">
        <v>107</v>
      </c>
      <c r="F14" s="813"/>
      <c r="G14" s="816"/>
      <c r="H14" s="813" t="s">
        <v>108</v>
      </c>
      <c r="I14" s="813"/>
      <c r="J14" s="814"/>
      <c r="K14" s="815" t="s">
        <v>109</v>
      </c>
      <c r="L14" s="813"/>
      <c r="M14" s="814"/>
      <c r="N14" s="813" t="s">
        <v>110</v>
      </c>
      <c r="O14" s="813"/>
      <c r="P14" s="816"/>
      <c r="Q14" s="813" t="s">
        <v>111</v>
      </c>
      <c r="R14" s="813"/>
      <c r="S14" s="814"/>
      <c r="T14" s="815" t="s">
        <v>112</v>
      </c>
      <c r="U14" s="813"/>
      <c r="V14" s="814"/>
      <c r="W14" s="813" t="s">
        <v>113</v>
      </c>
      <c r="X14" s="813"/>
      <c r="Y14" s="816"/>
      <c r="Z14" s="813" t="s">
        <v>114</v>
      </c>
      <c r="AA14" s="813"/>
      <c r="AB14" s="814"/>
      <c r="AC14" s="815" t="s">
        <v>115</v>
      </c>
      <c r="AD14" s="813"/>
      <c r="AE14" s="814"/>
      <c r="AF14" s="813" t="s">
        <v>116</v>
      </c>
      <c r="AG14" s="813"/>
      <c r="AH14" s="816"/>
      <c r="AI14" s="813" t="s">
        <v>117</v>
      </c>
      <c r="AJ14" s="813"/>
      <c r="AK14" s="814"/>
      <c r="AL14" s="815" t="s">
        <v>118</v>
      </c>
      <c r="AM14" s="813"/>
      <c r="AN14" s="814"/>
      <c r="AO14" s="813" t="s">
        <v>119</v>
      </c>
      <c r="AP14" s="813"/>
      <c r="AQ14" s="813"/>
      <c r="AR14" s="817" t="s">
        <v>114</v>
      </c>
      <c r="AS14" s="813"/>
      <c r="AT14" s="814"/>
      <c r="AU14" s="815" t="s">
        <v>115</v>
      </c>
      <c r="AV14" s="813"/>
      <c r="AW14" s="814"/>
      <c r="AX14" s="813" t="s">
        <v>116</v>
      </c>
      <c r="AY14" s="813"/>
      <c r="AZ14" s="814"/>
    </row>
    <row r="15" spans="1:52" ht="15" thickBot="1">
      <c r="A15" s="820"/>
      <c r="B15" s="80">
        <v>2003</v>
      </c>
      <c r="C15" s="80">
        <v>2004</v>
      </c>
      <c r="D15" s="81">
        <v>2005</v>
      </c>
      <c r="E15" s="80">
        <v>2003</v>
      </c>
      <c r="F15" s="80">
        <v>2004</v>
      </c>
      <c r="G15" s="80">
        <v>2005</v>
      </c>
      <c r="H15" s="82">
        <v>2003</v>
      </c>
      <c r="I15" s="80">
        <v>2004</v>
      </c>
      <c r="J15" s="81">
        <v>2005</v>
      </c>
      <c r="K15" s="80">
        <v>2003</v>
      </c>
      <c r="L15" s="80">
        <v>2004</v>
      </c>
      <c r="M15" s="81">
        <v>2005</v>
      </c>
      <c r="N15" s="80">
        <v>2003</v>
      </c>
      <c r="O15" s="80">
        <v>2004</v>
      </c>
      <c r="P15" s="80">
        <v>2005</v>
      </c>
      <c r="Q15" s="82">
        <v>2003</v>
      </c>
      <c r="R15" s="80">
        <v>2004</v>
      </c>
      <c r="S15" s="81">
        <v>2005</v>
      </c>
      <c r="T15" s="80">
        <v>2003</v>
      </c>
      <c r="U15" s="80">
        <v>2004</v>
      </c>
      <c r="V15" s="81">
        <v>2005</v>
      </c>
      <c r="W15" s="80">
        <v>2003</v>
      </c>
      <c r="X15" s="80">
        <v>2004</v>
      </c>
      <c r="Y15" s="80">
        <v>2005</v>
      </c>
      <c r="Z15" s="82">
        <v>2003</v>
      </c>
      <c r="AA15" s="80">
        <v>2004</v>
      </c>
      <c r="AB15" s="81">
        <v>2005</v>
      </c>
      <c r="AC15" s="80">
        <v>2003</v>
      </c>
      <c r="AD15" s="80">
        <v>2004</v>
      </c>
      <c r="AE15" s="81">
        <v>2005</v>
      </c>
      <c r="AF15" s="80">
        <v>2003</v>
      </c>
      <c r="AG15" s="80">
        <v>2004</v>
      </c>
      <c r="AH15" s="80">
        <v>2005</v>
      </c>
      <c r="AI15" s="82">
        <v>2003</v>
      </c>
      <c r="AJ15" s="80">
        <v>2004</v>
      </c>
      <c r="AK15" s="81">
        <v>2005</v>
      </c>
      <c r="AL15" s="80">
        <v>2003</v>
      </c>
      <c r="AM15" s="80">
        <v>2004</v>
      </c>
      <c r="AN15" s="81">
        <v>2005</v>
      </c>
      <c r="AO15" s="80">
        <v>2003</v>
      </c>
      <c r="AP15" s="80">
        <v>2004</v>
      </c>
      <c r="AQ15" s="80">
        <v>2005</v>
      </c>
      <c r="AR15" s="82">
        <v>2003</v>
      </c>
      <c r="AS15" s="80">
        <v>2004</v>
      </c>
      <c r="AT15" s="81">
        <v>2005</v>
      </c>
      <c r="AU15" s="80">
        <v>2003</v>
      </c>
      <c r="AV15" s="80">
        <v>2004</v>
      </c>
      <c r="AW15" s="81">
        <v>2005</v>
      </c>
      <c r="AX15" s="80">
        <v>2003</v>
      </c>
      <c r="AY15" s="80">
        <v>2004</v>
      </c>
      <c r="AZ15" s="81">
        <v>2005</v>
      </c>
    </row>
    <row r="16" spans="1:52">
      <c r="A16" s="689" t="s">
        <v>29</v>
      </c>
      <c r="B16" s="143">
        <v>13.960000038146973</v>
      </c>
      <c r="C16" s="136">
        <v>13</v>
      </c>
      <c r="D16" s="144">
        <v>13.010000228881836</v>
      </c>
      <c r="E16" s="145">
        <v>450</v>
      </c>
      <c r="F16" s="146">
        <v>405</v>
      </c>
      <c r="G16" s="147">
        <v>445</v>
      </c>
      <c r="H16" s="148">
        <v>76</v>
      </c>
      <c r="I16" s="136">
        <v>77</v>
      </c>
      <c r="J16" s="144">
        <v>77.099998474121094</v>
      </c>
      <c r="K16" s="149">
        <v>0.38999998569488525</v>
      </c>
      <c r="L16" s="150">
        <v>0.38999998569488525</v>
      </c>
      <c r="M16" s="151">
        <v>0.37999999523162842</v>
      </c>
      <c r="N16" s="152">
        <v>7.3000001907348633</v>
      </c>
      <c r="O16" s="136">
        <v>7.3000001907348633</v>
      </c>
      <c r="P16" s="144">
        <v>7.3000001907348633</v>
      </c>
      <c r="Q16" s="148">
        <v>63.900001525878906</v>
      </c>
      <c r="R16" s="136">
        <v>66</v>
      </c>
      <c r="S16" s="136">
        <v>66.199996948242188</v>
      </c>
      <c r="T16" s="149">
        <v>6.5</v>
      </c>
      <c r="U16" s="150">
        <v>7.5</v>
      </c>
      <c r="V16" s="150">
        <v>6.5</v>
      </c>
      <c r="W16" s="149">
        <v>13</v>
      </c>
      <c r="X16" s="150">
        <v>13</v>
      </c>
      <c r="Y16" s="136">
        <v>22.5</v>
      </c>
      <c r="Z16" s="91"/>
      <c r="AA16" s="136">
        <v>2.5</v>
      </c>
      <c r="AB16" s="136">
        <v>3.5</v>
      </c>
      <c r="AC16" s="90"/>
      <c r="AD16" s="136">
        <v>2.7999999523162842</v>
      </c>
      <c r="AE16" s="136">
        <v>5.5</v>
      </c>
      <c r="AF16" s="92"/>
      <c r="AG16" s="153">
        <v>901</v>
      </c>
      <c r="AH16" s="153">
        <v>865</v>
      </c>
      <c r="AI16" s="93"/>
      <c r="AJ16" s="154"/>
      <c r="AK16" s="94"/>
      <c r="AL16" s="95"/>
      <c r="AM16" s="154"/>
      <c r="AN16" s="94"/>
      <c r="AO16" s="96"/>
      <c r="AP16" s="154"/>
      <c r="AQ16" s="97"/>
      <c r="AR16" s="148">
        <v>6.9000000953674316</v>
      </c>
      <c r="AS16" s="83">
        <v>6.4000000953674316</v>
      </c>
      <c r="AT16" s="83">
        <v>5.9000000953674316</v>
      </c>
      <c r="AU16" s="152">
        <v>10.699999809265137</v>
      </c>
      <c r="AV16" s="83">
        <v>9.6000003814697266</v>
      </c>
      <c r="AW16" s="83">
        <v>8.3999996185302734</v>
      </c>
      <c r="AX16" s="155">
        <v>1165</v>
      </c>
      <c r="AY16" s="458">
        <v>1000</v>
      </c>
      <c r="AZ16" s="459">
        <v>1085</v>
      </c>
    </row>
    <row r="17" spans="1:52" ht="15" thickBot="1">
      <c r="A17" s="690" t="s">
        <v>120</v>
      </c>
      <c r="B17" s="99">
        <f t="shared" ref="B17:AZ17" si="1">AVERAGE(B18:B24)</f>
        <v>14.864999930063883</v>
      </c>
      <c r="C17" s="99">
        <f t="shared" si="1"/>
        <v>13.934999942779541</v>
      </c>
      <c r="D17" s="99">
        <f t="shared" si="1"/>
        <v>13.726666768391928</v>
      </c>
      <c r="E17" s="100">
        <f t="shared" si="1"/>
        <v>440</v>
      </c>
      <c r="F17" s="101">
        <f t="shared" si="1"/>
        <v>396.25</v>
      </c>
      <c r="G17" s="101">
        <f t="shared" si="1"/>
        <v>410</v>
      </c>
      <c r="H17" s="102">
        <f t="shared" si="1"/>
        <v>75.049999237060547</v>
      </c>
      <c r="I17" s="99">
        <f t="shared" si="1"/>
        <v>76.375001907348633</v>
      </c>
      <c r="J17" s="99">
        <f t="shared" si="1"/>
        <v>75.899998982747391</v>
      </c>
      <c r="K17" s="103">
        <f t="shared" si="1"/>
        <v>0.43333333233992261</v>
      </c>
      <c r="L17" s="104">
        <f t="shared" si="1"/>
        <v>0.41750000417232513</v>
      </c>
      <c r="M17" s="104">
        <f t="shared" si="1"/>
        <v>0.40333332618077594</v>
      </c>
      <c r="N17" s="105">
        <f t="shared" si="1"/>
        <v>7.3666666348775225</v>
      </c>
      <c r="O17" s="99">
        <f t="shared" si="1"/>
        <v>7.125</v>
      </c>
      <c r="P17" s="99">
        <f t="shared" si="1"/>
        <v>7.2333334287007647</v>
      </c>
      <c r="Q17" s="102">
        <f t="shared" si="1"/>
        <v>65.650001525878906</v>
      </c>
      <c r="R17" s="99">
        <f t="shared" si="1"/>
        <v>67.100000381469727</v>
      </c>
      <c r="S17" s="99">
        <f t="shared" si="1"/>
        <v>67.166666666666671</v>
      </c>
      <c r="T17" s="105">
        <f t="shared" si="1"/>
        <v>7.458333333333333</v>
      </c>
      <c r="U17" s="99">
        <f t="shared" si="1"/>
        <v>6.875</v>
      </c>
      <c r="V17" s="99">
        <f t="shared" si="1"/>
        <v>8</v>
      </c>
      <c r="W17" s="105">
        <f t="shared" si="1"/>
        <v>17.333333333333332</v>
      </c>
      <c r="X17" s="99">
        <f t="shared" si="1"/>
        <v>12.125</v>
      </c>
      <c r="Y17" s="99">
        <f t="shared" si="1"/>
        <v>21.166666666666668</v>
      </c>
      <c r="Z17" s="102" t="e">
        <f t="shared" si="1"/>
        <v>#DIV/0!</v>
      </c>
      <c r="AA17" s="99">
        <f t="shared" si="1"/>
        <v>2.199999988079071</v>
      </c>
      <c r="AB17" s="99">
        <f t="shared" si="1"/>
        <v>2.6666666666666665</v>
      </c>
      <c r="AC17" s="105" t="e">
        <f t="shared" si="1"/>
        <v>#DIV/0!</v>
      </c>
      <c r="AD17" s="99">
        <f t="shared" si="1"/>
        <v>2.9750000238418579</v>
      </c>
      <c r="AE17" s="99">
        <f t="shared" si="1"/>
        <v>4.7333332697550459</v>
      </c>
      <c r="AF17" s="100" t="e">
        <f t="shared" si="1"/>
        <v>#DIV/0!</v>
      </c>
      <c r="AG17" s="101">
        <f t="shared" si="1"/>
        <v>941.25</v>
      </c>
      <c r="AH17" s="101">
        <f t="shared" si="1"/>
        <v>910</v>
      </c>
      <c r="AI17" s="106" t="e">
        <f t="shared" si="1"/>
        <v>#DIV/0!</v>
      </c>
      <c r="AJ17" s="101" t="e">
        <f t="shared" si="1"/>
        <v>#DIV/0!</v>
      </c>
      <c r="AK17" s="101" t="e">
        <f t="shared" si="1"/>
        <v>#DIV/0!</v>
      </c>
      <c r="AL17" s="100" t="e">
        <f t="shared" si="1"/>
        <v>#DIV/0!</v>
      </c>
      <c r="AM17" s="101" t="e">
        <f t="shared" si="1"/>
        <v>#DIV/0!</v>
      </c>
      <c r="AN17" s="101" t="e">
        <f t="shared" si="1"/>
        <v>#DIV/0!</v>
      </c>
      <c r="AO17" s="105" t="e">
        <f t="shared" si="1"/>
        <v>#DIV/0!</v>
      </c>
      <c r="AP17" s="101" t="e">
        <f t="shared" si="1"/>
        <v>#DIV/0!</v>
      </c>
      <c r="AQ17" s="101" t="e">
        <f t="shared" si="1"/>
        <v>#DIV/0!</v>
      </c>
      <c r="AR17" s="102">
        <f t="shared" si="1"/>
        <v>5.0333333015441895</v>
      </c>
      <c r="AS17" s="99">
        <f t="shared" si="1"/>
        <v>4.8249999284744263</v>
      </c>
      <c r="AT17" s="99">
        <f t="shared" si="1"/>
        <v>4.6333332061767578</v>
      </c>
      <c r="AU17" s="105">
        <f t="shared" si="1"/>
        <v>8.4166666666666661</v>
      </c>
      <c r="AV17" s="99">
        <f t="shared" si="1"/>
        <v>8.2500001192092896</v>
      </c>
      <c r="AW17" s="99">
        <f t="shared" si="1"/>
        <v>6.166666666666667</v>
      </c>
      <c r="AX17" s="100">
        <f t="shared" si="1"/>
        <v>1180.8333333333333</v>
      </c>
      <c r="AY17" s="101">
        <f t="shared" si="1"/>
        <v>1098.75</v>
      </c>
      <c r="AZ17" s="456">
        <f t="shared" si="1"/>
        <v>1125</v>
      </c>
    </row>
    <row r="18" spans="1:52" s="78" customFormat="1">
      <c r="A18" s="107" t="s">
        <v>124</v>
      </c>
      <c r="B18" s="148">
        <v>14.779999732971191</v>
      </c>
      <c r="C18" s="156"/>
      <c r="D18" s="156"/>
      <c r="E18" s="157">
        <v>425</v>
      </c>
      <c r="F18" s="158"/>
      <c r="G18" s="158"/>
      <c r="H18" s="159">
        <v>74.199996948242188</v>
      </c>
      <c r="I18" s="156"/>
      <c r="J18" s="156"/>
      <c r="K18" s="160">
        <v>0.44999998807907104</v>
      </c>
      <c r="L18" s="161"/>
      <c r="M18" s="161"/>
      <c r="N18" s="162">
        <v>7.0999999046325684</v>
      </c>
      <c r="O18" s="156"/>
      <c r="P18" s="156"/>
      <c r="Q18" s="159">
        <v>65.300003051757813</v>
      </c>
      <c r="R18" s="163"/>
      <c r="S18" s="163"/>
      <c r="T18" s="160">
        <v>6.25</v>
      </c>
      <c r="U18" s="161"/>
      <c r="V18" s="161"/>
      <c r="W18" s="160">
        <v>10</v>
      </c>
      <c r="X18" s="161"/>
      <c r="Y18" s="161"/>
      <c r="Z18" s="164"/>
      <c r="AA18" s="156"/>
      <c r="AB18" s="156"/>
      <c r="AC18" s="165"/>
      <c r="AD18" s="156"/>
      <c r="AE18" s="156"/>
      <c r="AF18" s="166"/>
      <c r="AG18" s="167"/>
      <c r="AH18" s="167"/>
      <c r="AI18" s="93"/>
      <c r="AJ18" s="154"/>
      <c r="AK18" s="94"/>
      <c r="AL18" s="113"/>
      <c r="AM18" s="154"/>
      <c r="AN18" s="94"/>
      <c r="AO18" s="114"/>
      <c r="AP18" s="154"/>
      <c r="AQ18" s="97"/>
      <c r="AR18" s="159">
        <v>4.1999998092651367</v>
      </c>
      <c r="AS18" s="156"/>
      <c r="AT18" s="156"/>
      <c r="AU18" s="162">
        <v>6.8000001907348633</v>
      </c>
      <c r="AV18" s="156"/>
      <c r="AW18" s="156"/>
      <c r="AX18" s="168">
        <v>1160</v>
      </c>
      <c r="AY18" s="167"/>
      <c r="AZ18" s="460"/>
    </row>
    <row r="19" spans="1:52">
      <c r="A19" s="107" t="s">
        <v>125</v>
      </c>
      <c r="B19" s="159">
        <v>14.810000419616699</v>
      </c>
      <c r="C19" s="156"/>
      <c r="D19" s="156"/>
      <c r="E19" s="157">
        <v>445</v>
      </c>
      <c r="F19" s="158"/>
      <c r="G19" s="158"/>
      <c r="H19" s="159">
        <v>75.5</v>
      </c>
      <c r="I19" s="156"/>
      <c r="J19" s="156"/>
      <c r="K19" s="160">
        <v>0.43000000715255737</v>
      </c>
      <c r="L19" s="161"/>
      <c r="M19" s="161"/>
      <c r="N19" s="162">
        <v>7.9000000953674316</v>
      </c>
      <c r="O19" s="156"/>
      <c r="P19" s="156"/>
      <c r="Q19" s="159">
        <v>66.5</v>
      </c>
      <c r="R19" s="163"/>
      <c r="S19" s="163"/>
      <c r="T19" s="160">
        <v>6.25</v>
      </c>
      <c r="U19" s="161"/>
      <c r="V19" s="161"/>
      <c r="W19" s="160">
        <v>9</v>
      </c>
      <c r="X19" s="161"/>
      <c r="Y19" s="161"/>
      <c r="Z19" s="164"/>
      <c r="AA19" s="156"/>
      <c r="AB19" s="156"/>
      <c r="AC19" s="165"/>
      <c r="AD19" s="156"/>
      <c r="AE19" s="156"/>
      <c r="AF19" s="166"/>
      <c r="AG19" s="167"/>
      <c r="AH19" s="167"/>
      <c r="AI19" s="93"/>
      <c r="AJ19" s="154"/>
      <c r="AK19" s="94"/>
      <c r="AL19" s="113"/>
      <c r="AM19" s="154"/>
      <c r="AN19" s="94"/>
      <c r="AO19" s="114"/>
      <c r="AP19" s="154"/>
      <c r="AQ19" s="97"/>
      <c r="AR19" s="159">
        <v>4.5999999046325684</v>
      </c>
      <c r="AS19" s="156"/>
      <c r="AT19" s="156"/>
      <c r="AU19" s="162">
        <v>7</v>
      </c>
      <c r="AV19" s="156"/>
      <c r="AW19" s="156"/>
      <c r="AX19" s="168">
        <v>1150</v>
      </c>
      <c r="AY19" s="167"/>
      <c r="AZ19" s="460"/>
    </row>
    <row r="20" spans="1:52">
      <c r="A20" s="107" t="s">
        <v>126</v>
      </c>
      <c r="B20" s="159">
        <v>15.039999961853027</v>
      </c>
      <c r="C20" s="156"/>
      <c r="D20" s="156"/>
      <c r="E20" s="157">
        <v>460</v>
      </c>
      <c r="F20" s="158"/>
      <c r="G20" s="158"/>
      <c r="H20" s="159">
        <v>75.699996948242188</v>
      </c>
      <c r="I20" s="156"/>
      <c r="J20" s="156"/>
      <c r="K20" s="160">
        <v>0.43999999761581421</v>
      </c>
      <c r="L20" s="161"/>
      <c r="M20" s="161"/>
      <c r="N20" s="162">
        <v>7.1999998092651367</v>
      </c>
      <c r="O20" s="156"/>
      <c r="P20" s="156"/>
      <c r="Q20" s="159">
        <v>64.400001525878906</v>
      </c>
      <c r="R20" s="163"/>
      <c r="S20" s="163"/>
      <c r="T20" s="160">
        <v>8</v>
      </c>
      <c r="U20" s="161"/>
      <c r="V20" s="161"/>
      <c r="W20" s="160">
        <v>11</v>
      </c>
      <c r="X20" s="161"/>
      <c r="Y20" s="161"/>
      <c r="Z20" s="164"/>
      <c r="AA20" s="156"/>
      <c r="AB20" s="156"/>
      <c r="AC20" s="165"/>
      <c r="AD20" s="156"/>
      <c r="AE20" s="156"/>
      <c r="AF20" s="166"/>
      <c r="AG20" s="167"/>
      <c r="AH20" s="167"/>
      <c r="AI20" s="93"/>
      <c r="AJ20" s="154"/>
      <c r="AK20" s="94"/>
      <c r="AL20" s="113"/>
      <c r="AM20" s="154"/>
      <c r="AN20" s="94"/>
      <c r="AO20" s="114"/>
      <c r="AP20" s="154"/>
      <c r="AQ20" s="97"/>
      <c r="AR20" s="159">
        <v>5</v>
      </c>
      <c r="AS20" s="156"/>
      <c r="AT20" s="156"/>
      <c r="AU20" s="162">
        <v>9</v>
      </c>
      <c r="AV20" s="156"/>
      <c r="AW20" s="156"/>
      <c r="AX20" s="168">
        <v>1175</v>
      </c>
      <c r="AY20" s="167"/>
      <c r="AZ20" s="460"/>
    </row>
    <row r="21" spans="1:52">
      <c r="A21" s="107" t="s">
        <v>121</v>
      </c>
      <c r="B21" s="159">
        <v>15.239999771118164</v>
      </c>
      <c r="C21" s="136">
        <v>14.399999618530273</v>
      </c>
      <c r="D21" s="144">
        <v>14.220000267028809</v>
      </c>
      <c r="E21" s="157">
        <v>435</v>
      </c>
      <c r="F21" s="146">
        <v>405</v>
      </c>
      <c r="G21" s="147">
        <v>400</v>
      </c>
      <c r="H21" s="159">
        <v>74.599998474121094</v>
      </c>
      <c r="I21" s="136">
        <v>75.800003051757813</v>
      </c>
      <c r="J21" s="144">
        <v>75.599998474121094</v>
      </c>
      <c r="K21" s="160">
        <v>0.43000000715255737</v>
      </c>
      <c r="L21" s="150">
        <v>0.40999999642372131</v>
      </c>
      <c r="M21" s="151">
        <v>0.40000000596046448</v>
      </c>
      <c r="N21" s="162">
        <v>6.9000000953674316</v>
      </c>
      <c r="O21" s="136">
        <v>6.5999999046325684</v>
      </c>
      <c r="P21" s="144">
        <v>6.9000000953674316</v>
      </c>
      <c r="Q21" s="159">
        <v>65</v>
      </c>
      <c r="R21" s="136">
        <v>66.5</v>
      </c>
      <c r="S21" s="136">
        <v>66.900001525878906</v>
      </c>
      <c r="T21" s="160">
        <v>8.75</v>
      </c>
      <c r="U21" s="150">
        <v>7.25</v>
      </c>
      <c r="V21" s="150">
        <v>10.25</v>
      </c>
      <c r="W21" s="160">
        <v>32</v>
      </c>
      <c r="X21" s="150">
        <v>11.5</v>
      </c>
      <c r="Y21" s="136">
        <v>29</v>
      </c>
      <c r="Z21" s="98"/>
      <c r="AA21" s="136">
        <v>2.5</v>
      </c>
      <c r="AB21" s="136">
        <v>3</v>
      </c>
      <c r="AC21" s="111"/>
      <c r="AD21" s="136">
        <v>3.2999999523162842</v>
      </c>
      <c r="AE21" s="136">
        <v>5.1999998092651367</v>
      </c>
      <c r="AF21" s="112"/>
      <c r="AG21" s="153">
        <v>985</v>
      </c>
      <c r="AH21" s="153">
        <v>995</v>
      </c>
      <c r="AI21" s="93"/>
      <c r="AJ21" s="154"/>
      <c r="AK21" s="94"/>
      <c r="AL21" s="113"/>
      <c r="AM21" s="154"/>
      <c r="AN21" s="94"/>
      <c r="AO21" s="114"/>
      <c r="AP21" s="154"/>
      <c r="AQ21" s="97"/>
      <c r="AR21" s="159">
        <v>5.0999999046325684</v>
      </c>
      <c r="AS21" s="83">
        <v>4.6999998092651367</v>
      </c>
      <c r="AT21" s="83">
        <v>4.1999998092651367</v>
      </c>
      <c r="AU21" s="162">
        <v>9</v>
      </c>
      <c r="AV21" s="83">
        <v>8.5</v>
      </c>
      <c r="AW21" s="83">
        <v>7</v>
      </c>
      <c r="AX21" s="168">
        <v>1215</v>
      </c>
      <c r="AY21" s="458">
        <v>1140</v>
      </c>
      <c r="AZ21" s="459">
        <v>1175</v>
      </c>
    </row>
    <row r="22" spans="1:52">
      <c r="A22" s="107" t="s">
        <v>127</v>
      </c>
      <c r="B22" s="159">
        <v>15.029999732971191</v>
      </c>
      <c r="C22" s="136">
        <v>13.579999923706055</v>
      </c>
      <c r="D22" s="144"/>
      <c r="E22" s="157">
        <v>415</v>
      </c>
      <c r="F22" s="146">
        <v>360</v>
      </c>
      <c r="G22" s="147"/>
      <c r="H22" s="159">
        <v>75</v>
      </c>
      <c r="I22" s="136">
        <v>76.300003051757813</v>
      </c>
      <c r="J22" s="144"/>
      <c r="K22" s="160">
        <v>0.43000000715255737</v>
      </c>
      <c r="L22" s="150">
        <v>0.43000000715255737</v>
      </c>
      <c r="M22" s="151"/>
      <c r="N22" s="162">
        <v>7.5999999046325684</v>
      </c>
      <c r="O22" s="136">
        <v>7.6999998092651367</v>
      </c>
      <c r="P22" s="144"/>
      <c r="Q22" s="159">
        <v>67.300003051757813</v>
      </c>
      <c r="R22" s="136">
        <v>67.300003051757813</v>
      </c>
      <c r="S22" s="136"/>
      <c r="T22" s="160">
        <v>8.25</v>
      </c>
      <c r="U22" s="150">
        <v>6.25</v>
      </c>
      <c r="V22" s="150"/>
      <c r="W22" s="160">
        <v>31</v>
      </c>
      <c r="X22" s="150">
        <v>10.75</v>
      </c>
      <c r="Y22" s="136"/>
      <c r="Z22" s="98"/>
      <c r="AA22" s="136">
        <v>2.0999999046325684</v>
      </c>
      <c r="AB22" s="136"/>
      <c r="AC22" s="111"/>
      <c r="AD22" s="136">
        <v>2.9000000953674316</v>
      </c>
      <c r="AE22" s="136"/>
      <c r="AF22" s="112"/>
      <c r="AG22" s="153">
        <v>915</v>
      </c>
      <c r="AH22" s="153"/>
      <c r="AI22" s="93"/>
      <c r="AJ22" s="154"/>
      <c r="AK22" s="94"/>
      <c r="AL22" s="113"/>
      <c r="AM22" s="154"/>
      <c r="AN22" s="94"/>
      <c r="AO22" s="114"/>
      <c r="AP22" s="154"/>
      <c r="AQ22" s="97"/>
      <c r="AR22" s="159">
        <v>5.4000000953674316</v>
      </c>
      <c r="AS22" s="83">
        <v>5.1999998092651367</v>
      </c>
      <c r="AT22" s="83"/>
      <c r="AU22" s="162">
        <v>9.3000001907348633</v>
      </c>
      <c r="AV22" s="83">
        <v>9.1000003814697266</v>
      </c>
      <c r="AW22" s="83"/>
      <c r="AX22" s="168">
        <v>1200</v>
      </c>
      <c r="AY22" s="458">
        <v>1065</v>
      </c>
      <c r="AZ22" s="459"/>
    </row>
    <row r="23" spans="1:52">
      <c r="A23" s="107" t="s">
        <v>123</v>
      </c>
      <c r="B23" s="159">
        <v>14.289999961853027</v>
      </c>
      <c r="C23" s="136">
        <v>13.840000152587891</v>
      </c>
      <c r="D23" s="144">
        <v>13.430000305175781</v>
      </c>
      <c r="E23" s="157">
        <v>460</v>
      </c>
      <c r="F23" s="146">
        <v>425</v>
      </c>
      <c r="G23" s="147">
        <v>435</v>
      </c>
      <c r="H23" s="159">
        <v>75.300003051757813</v>
      </c>
      <c r="I23" s="136">
        <v>76</v>
      </c>
      <c r="J23" s="144">
        <v>75.699996948242188</v>
      </c>
      <c r="K23" s="160">
        <v>0.41999998688697815</v>
      </c>
      <c r="L23" s="150">
        <v>0.43000000715255737</v>
      </c>
      <c r="M23" s="151">
        <v>0.41999998688697815</v>
      </c>
      <c r="N23" s="162">
        <v>7.5</v>
      </c>
      <c r="O23" s="136">
        <v>7.4000000953674316</v>
      </c>
      <c r="P23" s="144">
        <v>7.5</v>
      </c>
      <c r="Q23" s="159">
        <v>65.400001525878906</v>
      </c>
      <c r="R23" s="136">
        <v>68.199996948242188</v>
      </c>
      <c r="S23" s="136">
        <v>67.599998474121094</v>
      </c>
      <c r="T23" s="160">
        <v>7.25</v>
      </c>
      <c r="U23" s="150">
        <v>6.25</v>
      </c>
      <c r="V23" s="150">
        <v>7</v>
      </c>
      <c r="W23" s="160">
        <v>11</v>
      </c>
      <c r="X23" s="150">
        <v>8.75</v>
      </c>
      <c r="Y23" s="136">
        <v>9</v>
      </c>
      <c r="Z23" s="98"/>
      <c r="AA23" s="136">
        <v>2.2000000476837158</v>
      </c>
      <c r="AB23" s="136">
        <v>2.5999999046325684</v>
      </c>
      <c r="AC23" s="111"/>
      <c r="AD23" s="136">
        <v>2.9000000953674316</v>
      </c>
      <c r="AE23" s="136">
        <v>4.5</v>
      </c>
      <c r="AF23" s="112"/>
      <c r="AG23" s="153">
        <v>940</v>
      </c>
      <c r="AH23" s="153">
        <v>890</v>
      </c>
      <c r="AI23" s="93"/>
      <c r="AJ23" s="154"/>
      <c r="AK23" s="94"/>
      <c r="AL23" s="113"/>
      <c r="AM23" s="154"/>
      <c r="AN23" s="94"/>
      <c r="AO23" s="114"/>
      <c r="AP23" s="154"/>
      <c r="AQ23" s="97"/>
      <c r="AR23" s="159">
        <v>5.9000000953674316</v>
      </c>
      <c r="AS23" s="83">
        <v>4.9000000953674316</v>
      </c>
      <c r="AT23" s="83">
        <v>5.6999998092651367</v>
      </c>
      <c r="AU23" s="162">
        <v>9.3999996185302734</v>
      </c>
      <c r="AV23" s="83">
        <v>7.5999999046325684</v>
      </c>
      <c r="AW23" s="83">
        <v>5.1999998092651367</v>
      </c>
      <c r="AX23" s="168">
        <v>1185</v>
      </c>
      <c r="AY23" s="458">
        <v>1065</v>
      </c>
      <c r="AZ23" s="459">
        <v>1075</v>
      </c>
    </row>
    <row r="24" spans="1:52">
      <c r="A24" s="115" t="s">
        <v>30</v>
      </c>
      <c r="B24" s="169"/>
      <c r="C24" s="138">
        <v>13.920000076293945</v>
      </c>
      <c r="D24" s="170">
        <v>13.529999732971191</v>
      </c>
      <c r="E24" s="127"/>
      <c r="F24" s="139">
        <v>395</v>
      </c>
      <c r="G24" s="171">
        <v>395</v>
      </c>
      <c r="H24" s="169"/>
      <c r="I24" s="138">
        <v>77.400001525878906</v>
      </c>
      <c r="J24" s="170">
        <v>76.400001525878906</v>
      </c>
      <c r="K24" s="172"/>
      <c r="L24" s="141">
        <v>0.40000000596046448</v>
      </c>
      <c r="M24" s="173">
        <v>0.38999998569488525</v>
      </c>
      <c r="N24" s="127"/>
      <c r="O24" s="138">
        <v>6.8000001907348633</v>
      </c>
      <c r="P24" s="170">
        <v>7.3000001907348633</v>
      </c>
      <c r="Q24" s="169"/>
      <c r="R24" s="138">
        <v>66.400001525878906</v>
      </c>
      <c r="S24" s="138">
        <v>67</v>
      </c>
      <c r="T24" s="174"/>
      <c r="U24" s="141">
        <v>7.75</v>
      </c>
      <c r="V24" s="175">
        <v>6.75</v>
      </c>
      <c r="W24" s="176"/>
      <c r="X24" s="141">
        <v>17.5</v>
      </c>
      <c r="Y24" s="138">
        <v>25.5</v>
      </c>
      <c r="Z24" s="116"/>
      <c r="AA24" s="138">
        <v>2</v>
      </c>
      <c r="AB24" s="138">
        <v>2.4000000953674316</v>
      </c>
      <c r="AC24" s="123"/>
      <c r="AD24" s="138">
        <v>2.7999999523162842</v>
      </c>
      <c r="AE24" s="138">
        <v>4.5</v>
      </c>
      <c r="AF24" s="124"/>
      <c r="AG24" s="142">
        <v>925</v>
      </c>
      <c r="AH24" s="142">
        <v>845</v>
      </c>
      <c r="AI24" s="125"/>
      <c r="AJ24" s="177"/>
      <c r="AK24" s="126"/>
      <c r="AL24" s="127"/>
      <c r="AM24" s="177"/>
      <c r="AN24" s="126"/>
      <c r="AO24" s="128"/>
      <c r="AP24" s="177"/>
      <c r="AQ24" s="129"/>
      <c r="AR24" s="137"/>
      <c r="AS24" s="138">
        <v>4.5</v>
      </c>
      <c r="AT24" s="138">
        <v>4</v>
      </c>
      <c r="AU24" s="140"/>
      <c r="AV24" s="138">
        <v>7.8000001907348633</v>
      </c>
      <c r="AW24" s="138">
        <v>6.3000001907348633</v>
      </c>
      <c r="AX24" s="140"/>
      <c r="AY24" s="142">
        <v>1125</v>
      </c>
      <c r="AZ24" s="461">
        <v>1125</v>
      </c>
    </row>
    <row r="25" spans="1:52">
      <c r="A25" s="691"/>
      <c r="AR25" s="178"/>
      <c r="AS25" s="178"/>
    </row>
    <row r="26" spans="1:52" s="191" customFormat="1" ht="21.6" thickBot="1">
      <c r="A26" s="190" t="s">
        <v>236</v>
      </c>
    </row>
    <row r="27" spans="1:52" s="192" customFormat="1" ht="15.6">
      <c r="A27" s="798" t="s">
        <v>99</v>
      </c>
      <c r="B27" s="801" t="s">
        <v>100</v>
      </c>
      <c r="C27" s="801"/>
      <c r="D27" s="801"/>
      <c r="E27" s="801"/>
      <c r="F27" s="801"/>
      <c r="G27" s="802"/>
      <c r="H27" s="801" t="s">
        <v>101</v>
      </c>
      <c r="I27" s="801"/>
      <c r="J27" s="801"/>
      <c r="K27" s="801"/>
      <c r="L27" s="801"/>
      <c r="M27" s="801"/>
      <c r="N27" s="801"/>
      <c r="O27" s="801"/>
      <c r="P27" s="802"/>
      <c r="Q27" s="801" t="s">
        <v>102</v>
      </c>
      <c r="R27" s="801"/>
      <c r="S27" s="801"/>
      <c r="T27" s="801"/>
      <c r="U27" s="801"/>
      <c r="V27" s="801"/>
      <c r="W27" s="801"/>
      <c r="X27" s="801"/>
      <c r="Y27" s="802"/>
      <c r="Z27" s="801" t="s">
        <v>170</v>
      </c>
      <c r="AA27" s="801"/>
      <c r="AB27" s="801"/>
      <c r="AC27" s="801"/>
      <c r="AD27" s="801"/>
      <c r="AE27" s="801"/>
      <c r="AF27" s="801"/>
      <c r="AG27" s="801"/>
      <c r="AH27" s="802"/>
      <c r="AI27" s="801" t="s">
        <v>104</v>
      </c>
      <c r="AJ27" s="801"/>
      <c r="AK27" s="801"/>
      <c r="AL27" s="801"/>
      <c r="AM27" s="801"/>
      <c r="AN27" s="801"/>
      <c r="AO27" s="801"/>
      <c r="AP27" s="801"/>
      <c r="AQ27" s="801"/>
      <c r="AR27" s="807" t="s">
        <v>105</v>
      </c>
      <c r="AS27" s="801"/>
      <c r="AT27" s="801"/>
      <c r="AU27" s="801"/>
      <c r="AV27" s="801"/>
      <c r="AW27" s="801"/>
      <c r="AX27" s="801"/>
      <c r="AY27" s="801"/>
      <c r="AZ27" s="808"/>
    </row>
    <row r="28" spans="1:52" s="192" customFormat="1" ht="15">
      <c r="A28" s="799"/>
      <c r="B28" s="804" t="s">
        <v>106</v>
      </c>
      <c r="C28" s="804"/>
      <c r="D28" s="805"/>
      <c r="E28" s="804" t="s">
        <v>107</v>
      </c>
      <c r="F28" s="804"/>
      <c r="G28" s="806"/>
      <c r="H28" s="804" t="s">
        <v>108</v>
      </c>
      <c r="I28" s="804"/>
      <c r="J28" s="805"/>
      <c r="K28" s="803" t="s">
        <v>109</v>
      </c>
      <c r="L28" s="804"/>
      <c r="M28" s="805"/>
      <c r="N28" s="804" t="s">
        <v>110</v>
      </c>
      <c r="O28" s="804"/>
      <c r="P28" s="806"/>
      <c r="Q28" s="804" t="s">
        <v>111</v>
      </c>
      <c r="R28" s="804"/>
      <c r="S28" s="805"/>
      <c r="T28" s="803" t="s">
        <v>112</v>
      </c>
      <c r="U28" s="804"/>
      <c r="V28" s="805"/>
      <c r="W28" s="804" t="s">
        <v>113</v>
      </c>
      <c r="X28" s="804"/>
      <c r="Y28" s="806"/>
      <c r="Z28" s="804" t="s">
        <v>114</v>
      </c>
      <c r="AA28" s="804"/>
      <c r="AB28" s="805"/>
      <c r="AC28" s="803" t="s">
        <v>115</v>
      </c>
      <c r="AD28" s="804"/>
      <c r="AE28" s="805"/>
      <c r="AF28" s="804" t="s">
        <v>116</v>
      </c>
      <c r="AG28" s="804"/>
      <c r="AH28" s="806"/>
      <c r="AI28" s="804" t="s">
        <v>117</v>
      </c>
      <c r="AJ28" s="804"/>
      <c r="AK28" s="805"/>
      <c r="AL28" s="803" t="s">
        <v>118</v>
      </c>
      <c r="AM28" s="804"/>
      <c r="AN28" s="805"/>
      <c r="AO28" s="804" t="s">
        <v>119</v>
      </c>
      <c r="AP28" s="804"/>
      <c r="AQ28" s="804"/>
      <c r="AR28" s="809" t="s">
        <v>114</v>
      </c>
      <c r="AS28" s="804"/>
      <c r="AT28" s="805"/>
      <c r="AU28" s="803" t="s">
        <v>115</v>
      </c>
      <c r="AV28" s="804"/>
      <c r="AW28" s="805"/>
      <c r="AX28" s="804" t="s">
        <v>116</v>
      </c>
      <c r="AY28" s="804"/>
      <c r="AZ28" s="805"/>
    </row>
    <row r="29" spans="1:52" s="192" customFormat="1" ht="15" thickBot="1">
      <c r="A29" s="800"/>
      <c r="B29" s="193">
        <v>2014</v>
      </c>
      <c r="C29" s="193">
        <v>2015</v>
      </c>
      <c r="D29" s="194">
        <v>2016</v>
      </c>
      <c r="E29" s="193">
        <v>2014</v>
      </c>
      <c r="F29" s="193">
        <v>2015</v>
      </c>
      <c r="G29" s="193">
        <v>2016</v>
      </c>
      <c r="H29" s="195">
        <v>2014</v>
      </c>
      <c r="I29" s="193">
        <v>2015</v>
      </c>
      <c r="J29" s="194">
        <v>2016</v>
      </c>
      <c r="K29" s="193">
        <v>2014</v>
      </c>
      <c r="L29" s="193">
        <v>2015</v>
      </c>
      <c r="M29" s="194">
        <v>2016</v>
      </c>
      <c r="N29" s="193">
        <v>2014</v>
      </c>
      <c r="O29" s="193">
        <v>2015</v>
      </c>
      <c r="P29" s="193">
        <v>2016</v>
      </c>
      <c r="Q29" s="195">
        <v>2014</v>
      </c>
      <c r="R29" s="193">
        <v>2015</v>
      </c>
      <c r="S29" s="194">
        <v>2016</v>
      </c>
      <c r="T29" s="193">
        <v>2014</v>
      </c>
      <c r="U29" s="193">
        <v>2015</v>
      </c>
      <c r="V29" s="194">
        <v>2016</v>
      </c>
      <c r="W29" s="193">
        <v>2014</v>
      </c>
      <c r="X29" s="193">
        <v>2015</v>
      </c>
      <c r="Y29" s="193">
        <v>2016</v>
      </c>
      <c r="Z29" s="195">
        <v>2014</v>
      </c>
      <c r="AA29" s="193">
        <v>2015</v>
      </c>
      <c r="AB29" s="194">
        <v>2016</v>
      </c>
      <c r="AC29" s="193">
        <v>2014</v>
      </c>
      <c r="AD29" s="193">
        <v>2015</v>
      </c>
      <c r="AE29" s="194">
        <v>2016</v>
      </c>
      <c r="AF29" s="193">
        <v>2014</v>
      </c>
      <c r="AG29" s="193">
        <v>2015</v>
      </c>
      <c r="AH29" s="193">
        <v>2016</v>
      </c>
      <c r="AI29" s="195">
        <v>2014</v>
      </c>
      <c r="AJ29" s="193">
        <v>2015</v>
      </c>
      <c r="AK29" s="194">
        <v>2016</v>
      </c>
      <c r="AL29" s="193">
        <v>2014</v>
      </c>
      <c r="AM29" s="193">
        <v>2015</v>
      </c>
      <c r="AN29" s="194">
        <v>2016</v>
      </c>
      <c r="AO29" s="193">
        <v>2014</v>
      </c>
      <c r="AP29" s="193">
        <v>2015</v>
      </c>
      <c r="AQ29" s="193">
        <v>2016</v>
      </c>
      <c r="AR29" s="195">
        <v>2014</v>
      </c>
      <c r="AS29" s="193">
        <v>2015</v>
      </c>
      <c r="AT29" s="194">
        <v>2016</v>
      </c>
      <c r="AU29" s="193">
        <v>2014</v>
      </c>
      <c r="AV29" s="193">
        <v>2015</v>
      </c>
      <c r="AW29" s="194">
        <v>2016</v>
      </c>
      <c r="AX29" s="193">
        <v>2014</v>
      </c>
      <c r="AY29" s="193">
        <v>2015</v>
      </c>
      <c r="AZ29" s="194">
        <v>2016</v>
      </c>
    </row>
    <row r="30" spans="1:52" s="192" customFormat="1">
      <c r="A30" s="196" t="s">
        <v>171</v>
      </c>
      <c r="B30" s="197">
        <v>14.1</v>
      </c>
      <c r="C30" s="198">
        <v>16.2</v>
      </c>
      <c r="D30" s="198">
        <v>13.9</v>
      </c>
      <c r="E30" s="199">
        <v>420</v>
      </c>
      <c r="F30" s="200">
        <v>425</v>
      </c>
      <c r="G30" s="200">
        <v>435</v>
      </c>
      <c r="H30" s="87">
        <v>76</v>
      </c>
      <c r="I30" s="198">
        <v>76.8</v>
      </c>
      <c r="J30" s="198">
        <v>76</v>
      </c>
      <c r="K30" s="201">
        <v>0.38</v>
      </c>
      <c r="L30" s="202">
        <v>0.41</v>
      </c>
      <c r="M30" s="202">
        <v>0.38</v>
      </c>
      <c r="N30" s="203">
        <v>6.6</v>
      </c>
      <c r="O30" s="198">
        <v>7.1</v>
      </c>
      <c r="P30" s="198">
        <v>6.9</v>
      </c>
      <c r="Q30" s="204">
        <v>61.6</v>
      </c>
      <c r="R30" s="198">
        <v>64.3</v>
      </c>
      <c r="S30" s="198">
        <v>61.5</v>
      </c>
      <c r="T30" s="201">
        <v>4.25</v>
      </c>
      <c r="U30" s="202">
        <v>7</v>
      </c>
      <c r="V30" s="202">
        <v>6.5</v>
      </c>
      <c r="W30" s="203">
        <v>11.5</v>
      </c>
      <c r="X30" s="198">
        <v>9</v>
      </c>
      <c r="Y30" s="198">
        <v>11</v>
      </c>
      <c r="Z30" s="204">
        <v>2.5</v>
      </c>
      <c r="AA30" s="198">
        <v>1.8</v>
      </c>
      <c r="AB30" s="198">
        <v>4.3</v>
      </c>
      <c r="AC30" s="203">
        <v>5.7</v>
      </c>
      <c r="AD30" s="198">
        <v>4.4000000000000004</v>
      </c>
      <c r="AE30" s="198">
        <v>11.2</v>
      </c>
      <c r="AF30" s="205">
        <v>1015</v>
      </c>
      <c r="AG30" s="200">
        <v>1060</v>
      </c>
      <c r="AH30" s="200">
        <v>830</v>
      </c>
      <c r="AI30" s="206">
        <v>131</v>
      </c>
      <c r="AJ30" s="207">
        <v>153</v>
      </c>
      <c r="AK30" s="207">
        <v>152</v>
      </c>
      <c r="AL30" s="208">
        <v>789</v>
      </c>
      <c r="AM30" s="207">
        <v>599</v>
      </c>
      <c r="AN30" s="207">
        <v>786</v>
      </c>
      <c r="AO30" s="209">
        <v>14.9</v>
      </c>
      <c r="AP30" s="210">
        <v>20.5</v>
      </c>
      <c r="AQ30" s="210">
        <v>15.7</v>
      </c>
      <c r="AR30" s="211"/>
      <c r="AS30" s="198"/>
      <c r="AT30" s="198"/>
      <c r="AU30" s="203"/>
      <c r="AV30" s="198"/>
      <c r="AW30" s="198"/>
      <c r="AX30" s="205"/>
      <c r="AY30" s="200"/>
      <c r="AZ30" s="462"/>
    </row>
    <row r="31" spans="1:52" s="192" customFormat="1" ht="15" thickBot="1">
      <c r="A31" s="212" t="s">
        <v>120</v>
      </c>
      <c r="B31" s="213">
        <f t="shared" ref="B31:AZ31" si="2">AVERAGE(B32:B34)</f>
        <v>13.6</v>
      </c>
      <c r="C31" s="213">
        <f t="shared" si="2"/>
        <v>14.799999999999999</v>
      </c>
      <c r="D31" s="213">
        <f t="shared" si="2"/>
        <v>13.033333333333333</v>
      </c>
      <c r="E31" s="214">
        <f t="shared" si="2"/>
        <v>393.33333333333331</v>
      </c>
      <c r="F31" s="215">
        <f t="shared" si="2"/>
        <v>425</v>
      </c>
      <c r="G31" s="215">
        <f t="shared" si="2"/>
        <v>388.33333333333331</v>
      </c>
      <c r="H31" s="216">
        <f t="shared" si="2"/>
        <v>76.566666666666663</v>
      </c>
      <c r="I31" s="213">
        <f t="shared" si="2"/>
        <v>76.833333333333343</v>
      </c>
      <c r="J31" s="213">
        <f t="shared" si="2"/>
        <v>76.433333333333337</v>
      </c>
      <c r="K31" s="217">
        <f t="shared" si="2"/>
        <v>0.40000000000000008</v>
      </c>
      <c r="L31" s="218">
        <f t="shared" si="2"/>
        <v>0.38999999999999996</v>
      </c>
      <c r="M31" s="218">
        <f t="shared" si="2"/>
        <v>0.37333333333333335</v>
      </c>
      <c r="N31" s="219">
        <f t="shared" si="2"/>
        <v>6.0666666666666664</v>
      </c>
      <c r="O31" s="213">
        <f t="shared" si="2"/>
        <v>7.0666666666666664</v>
      </c>
      <c r="P31" s="213">
        <f t="shared" si="2"/>
        <v>6.8999999999999995</v>
      </c>
      <c r="Q31" s="216">
        <f t="shared" si="2"/>
        <v>62.033333333333331</v>
      </c>
      <c r="R31" s="213">
        <f t="shared" si="2"/>
        <v>64.233333333333334</v>
      </c>
      <c r="S31" s="213">
        <f t="shared" si="2"/>
        <v>61.866666666666667</v>
      </c>
      <c r="T31" s="219">
        <f t="shared" si="2"/>
        <v>6.5</v>
      </c>
      <c r="U31" s="213">
        <f t="shared" si="2"/>
        <v>8.0833333333333339</v>
      </c>
      <c r="V31" s="213">
        <f t="shared" si="2"/>
        <v>6</v>
      </c>
      <c r="W31" s="219">
        <f t="shared" si="2"/>
        <v>11</v>
      </c>
      <c r="X31" s="213">
        <f t="shared" si="2"/>
        <v>9.8333333333333339</v>
      </c>
      <c r="Y31" s="213">
        <f t="shared" si="2"/>
        <v>10.166666666666666</v>
      </c>
      <c r="Z31" s="216">
        <f t="shared" si="2"/>
        <v>2.2666666666666671</v>
      </c>
      <c r="AA31" s="213">
        <f t="shared" si="2"/>
        <v>1.8666666666666665</v>
      </c>
      <c r="AB31" s="213">
        <f t="shared" si="2"/>
        <v>4</v>
      </c>
      <c r="AC31" s="219">
        <f t="shared" si="2"/>
        <v>4.7666666666666666</v>
      </c>
      <c r="AD31" s="213">
        <f t="shared" si="2"/>
        <v>4.2333333333333334</v>
      </c>
      <c r="AE31" s="213">
        <f t="shared" si="2"/>
        <v>11.1</v>
      </c>
      <c r="AF31" s="214">
        <f t="shared" si="2"/>
        <v>938.33333333333337</v>
      </c>
      <c r="AG31" s="215">
        <f t="shared" si="2"/>
        <v>943.33333333333337</v>
      </c>
      <c r="AH31" s="215">
        <f t="shared" si="2"/>
        <v>841.66666666666663</v>
      </c>
      <c r="AI31" s="220">
        <f>AVERAGE(AI32:AI34)</f>
        <v>115.66666666666667</v>
      </c>
      <c r="AJ31" s="215">
        <f>AVERAGE(AJ32:AJ34)</f>
        <v>137.33333333333334</v>
      </c>
      <c r="AK31" s="215">
        <f t="shared" si="2"/>
        <v>106.33333333333333</v>
      </c>
      <c r="AL31" s="214">
        <f t="shared" ref="AL31:AQ31" si="3">AVERAGE(AL32:AL34)</f>
        <v>602</v>
      </c>
      <c r="AM31" s="215">
        <f t="shared" si="3"/>
        <v>592.66666666666663</v>
      </c>
      <c r="AN31" s="215">
        <f t="shared" si="3"/>
        <v>513.66666666666663</v>
      </c>
      <c r="AO31" s="219">
        <f t="shared" si="3"/>
        <v>16.666666666666668</v>
      </c>
      <c r="AP31" s="213">
        <f t="shared" si="3"/>
        <v>19.133333333333336</v>
      </c>
      <c r="AQ31" s="213">
        <f t="shared" si="3"/>
        <v>17</v>
      </c>
      <c r="AR31" s="216" t="e">
        <f t="shared" si="2"/>
        <v>#DIV/0!</v>
      </c>
      <c r="AS31" s="213" t="e">
        <f t="shared" si="2"/>
        <v>#DIV/0!</v>
      </c>
      <c r="AT31" s="213" t="e">
        <f t="shared" si="2"/>
        <v>#DIV/0!</v>
      </c>
      <c r="AU31" s="219" t="e">
        <f t="shared" si="2"/>
        <v>#DIV/0!</v>
      </c>
      <c r="AV31" s="213" t="e">
        <f t="shared" si="2"/>
        <v>#DIV/0!</v>
      </c>
      <c r="AW31" s="213" t="e">
        <f t="shared" si="2"/>
        <v>#DIV/0!</v>
      </c>
      <c r="AX31" s="214" t="e">
        <f t="shared" si="2"/>
        <v>#DIV/0!</v>
      </c>
      <c r="AY31" s="215" t="e">
        <f t="shared" si="2"/>
        <v>#DIV/0!</v>
      </c>
      <c r="AZ31" s="463" t="e">
        <f t="shared" si="2"/>
        <v>#DIV/0!</v>
      </c>
    </row>
    <row r="32" spans="1:52" s="191" customFormat="1">
      <c r="A32" s="221" t="s">
        <v>27</v>
      </c>
      <c r="B32" s="204">
        <v>13.6</v>
      </c>
      <c r="C32" s="198">
        <v>15.2</v>
      </c>
      <c r="D32" s="198">
        <v>13.1</v>
      </c>
      <c r="E32" s="222">
        <v>450</v>
      </c>
      <c r="F32" s="200">
        <v>465</v>
      </c>
      <c r="G32" s="200">
        <v>445</v>
      </c>
      <c r="H32" s="109">
        <v>76.5</v>
      </c>
      <c r="I32" s="198">
        <v>76.900000000000006</v>
      </c>
      <c r="J32" s="198">
        <v>76.599999999999994</v>
      </c>
      <c r="K32" s="223">
        <v>0.39</v>
      </c>
      <c r="L32" s="202">
        <v>0.4</v>
      </c>
      <c r="M32" s="202">
        <v>0.38</v>
      </c>
      <c r="N32" s="224">
        <v>6.5</v>
      </c>
      <c r="O32" s="198">
        <v>7.1</v>
      </c>
      <c r="P32" s="198">
        <v>7.4</v>
      </c>
      <c r="Q32" s="211">
        <v>62.2</v>
      </c>
      <c r="R32" s="198">
        <v>64.5</v>
      </c>
      <c r="S32" s="198">
        <v>61.9</v>
      </c>
      <c r="T32" s="223">
        <v>7.75</v>
      </c>
      <c r="U32" s="202">
        <v>9.5</v>
      </c>
      <c r="V32" s="202">
        <v>7.25</v>
      </c>
      <c r="W32" s="224">
        <v>15.5</v>
      </c>
      <c r="X32" s="198">
        <v>11.5</v>
      </c>
      <c r="Y32" s="198">
        <v>14</v>
      </c>
      <c r="Z32" s="211">
        <v>2.7</v>
      </c>
      <c r="AA32" s="198">
        <v>2.1</v>
      </c>
      <c r="AB32" s="198">
        <v>4.9000000000000004</v>
      </c>
      <c r="AC32" s="224">
        <v>5.5</v>
      </c>
      <c r="AD32" s="198">
        <v>5.0999999999999996</v>
      </c>
      <c r="AE32" s="198">
        <v>14</v>
      </c>
      <c r="AF32" s="225">
        <v>965</v>
      </c>
      <c r="AG32" s="200">
        <v>1010</v>
      </c>
      <c r="AH32" s="200">
        <v>850</v>
      </c>
      <c r="AI32" s="206">
        <v>124</v>
      </c>
      <c r="AJ32" s="207">
        <v>181</v>
      </c>
      <c r="AK32" s="207">
        <v>136</v>
      </c>
      <c r="AL32" s="226">
        <v>764</v>
      </c>
      <c r="AM32" s="207">
        <v>800</v>
      </c>
      <c r="AN32" s="207">
        <v>685</v>
      </c>
      <c r="AO32" s="227">
        <v>14.6</v>
      </c>
      <c r="AP32" s="210">
        <v>18.7</v>
      </c>
      <c r="AQ32" s="210">
        <v>16.100000000000001</v>
      </c>
      <c r="AR32" s="211"/>
      <c r="AS32" s="198"/>
      <c r="AT32" s="198"/>
      <c r="AU32" s="224"/>
      <c r="AV32" s="198"/>
      <c r="AW32" s="198"/>
      <c r="AX32" s="225"/>
      <c r="AY32" s="200"/>
      <c r="AZ32" s="462"/>
    </row>
    <row r="33" spans="1:52" s="191" customFormat="1">
      <c r="A33" s="221" t="s">
        <v>29</v>
      </c>
      <c r="B33" s="211">
        <v>13.3</v>
      </c>
      <c r="C33" s="198">
        <v>14.3</v>
      </c>
      <c r="D33" s="198">
        <v>12.5</v>
      </c>
      <c r="E33" s="222">
        <v>435</v>
      </c>
      <c r="F33" s="200">
        <v>435</v>
      </c>
      <c r="G33" s="200">
        <v>425</v>
      </c>
      <c r="H33" s="109">
        <v>76.5</v>
      </c>
      <c r="I33" s="198">
        <v>76.7</v>
      </c>
      <c r="J33" s="198">
        <v>76.2</v>
      </c>
      <c r="K33" s="223">
        <v>0.42</v>
      </c>
      <c r="L33" s="202">
        <v>0.37</v>
      </c>
      <c r="M33" s="202">
        <v>0.36</v>
      </c>
      <c r="N33" s="224">
        <v>5.9</v>
      </c>
      <c r="O33" s="198">
        <v>7</v>
      </c>
      <c r="P33" s="198">
        <v>6.6</v>
      </c>
      <c r="Q33" s="211">
        <v>61.8</v>
      </c>
      <c r="R33" s="198">
        <v>63.4</v>
      </c>
      <c r="S33" s="198">
        <v>61.2</v>
      </c>
      <c r="T33" s="223">
        <v>5.75</v>
      </c>
      <c r="U33" s="202">
        <v>7</v>
      </c>
      <c r="V33" s="202">
        <v>5.5</v>
      </c>
      <c r="W33" s="224">
        <v>10</v>
      </c>
      <c r="X33" s="198">
        <v>9</v>
      </c>
      <c r="Y33" s="198">
        <v>9.5</v>
      </c>
      <c r="Z33" s="211">
        <v>2.2000000000000002</v>
      </c>
      <c r="AA33" s="198">
        <v>1.6</v>
      </c>
      <c r="AB33" s="198">
        <v>3.8</v>
      </c>
      <c r="AC33" s="224">
        <v>4.5999999999999996</v>
      </c>
      <c r="AD33" s="198">
        <v>3.3</v>
      </c>
      <c r="AE33" s="198">
        <v>10.199999999999999</v>
      </c>
      <c r="AF33" s="225">
        <v>905</v>
      </c>
      <c r="AG33" s="200">
        <v>870</v>
      </c>
      <c r="AH33" s="200">
        <v>800</v>
      </c>
      <c r="AI33" s="206">
        <v>99</v>
      </c>
      <c r="AJ33" s="207">
        <v>116</v>
      </c>
      <c r="AK33" s="207">
        <v>89</v>
      </c>
      <c r="AL33" s="226">
        <v>511</v>
      </c>
      <c r="AM33" s="207">
        <v>532</v>
      </c>
      <c r="AN33" s="207">
        <v>474</v>
      </c>
      <c r="AO33" s="227">
        <v>16.3</v>
      </c>
      <c r="AP33" s="210">
        <v>18</v>
      </c>
      <c r="AQ33" s="210">
        <v>15.7</v>
      </c>
      <c r="AR33" s="211"/>
      <c r="AS33" s="198"/>
      <c r="AT33" s="198"/>
      <c r="AU33" s="224"/>
      <c r="AV33" s="198"/>
      <c r="AW33" s="198"/>
      <c r="AX33" s="225"/>
      <c r="AY33" s="200"/>
      <c r="AZ33" s="462"/>
    </row>
    <row r="34" spans="1:52" s="192" customFormat="1">
      <c r="A34" s="228" t="s">
        <v>28</v>
      </c>
      <c r="B34" s="229">
        <v>13.9</v>
      </c>
      <c r="C34" s="230">
        <v>14.9</v>
      </c>
      <c r="D34" s="230">
        <v>13.5</v>
      </c>
      <c r="E34" s="231">
        <v>295</v>
      </c>
      <c r="F34" s="232">
        <v>375</v>
      </c>
      <c r="G34" s="232">
        <v>295</v>
      </c>
      <c r="H34" s="233">
        <v>76.7</v>
      </c>
      <c r="I34" s="230">
        <v>76.900000000000006</v>
      </c>
      <c r="J34" s="230">
        <v>76.5</v>
      </c>
      <c r="K34" s="234">
        <v>0.39</v>
      </c>
      <c r="L34" s="235">
        <v>0.4</v>
      </c>
      <c r="M34" s="235">
        <v>0.38</v>
      </c>
      <c r="N34" s="236">
        <v>5.8</v>
      </c>
      <c r="O34" s="230">
        <v>7.1</v>
      </c>
      <c r="P34" s="230">
        <v>6.7</v>
      </c>
      <c r="Q34" s="229">
        <v>62.1</v>
      </c>
      <c r="R34" s="230">
        <v>64.8</v>
      </c>
      <c r="S34" s="230">
        <v>62.5</v>
      </c>
      <c r="T34" s="234">
        <v>6</v>
      </c>
      <c r="U34" s="235">
        <v>7.75</v>
      </c>
      <c r="V34" s="235">
        <v>5.25</v>
      </c>
      <c r="W34" s="236">
        <v>7.5</v>
      </c>
      <c r="X34" s="230">
        <v>9</v>
      </c>
      <c r="Y34" s="230">
        <v>7</v>
      </c>
      <c r="Z34" s="229">
        <v>1.9</v>
      </c>
      <c r="AA34" s="230">
        <v>1.9</v>
      </c>
      <c r="AB34" s="230">
        <v>3.3</v>
      </c>
      <c r="AC34" s="236">
        <v>4.2</v>
      </c>
      <c r="AD34" s="230">
        <v>4.3</v>
      </c>
      <c r="AE34" s="230">
        <v>9.1</v>
      </c>
      <c r="AF34" s="237">
        <v>945</v>
      </c>
      <c r="AG34" s="232">
        <v>950</v>
      </c>
      <c r="AH34" s="232">
        <v>875</v>
      </c>
      <c r="AI34" s="238">
        <v>124</v>
      </c>
      <c r="AJ34" s="239">
        <v>115</v>
      </c>
      <c r="AK34" s="239">
        <v>94</v>
      </c>
      <c r="AL34" s="240">
        <v>531</v>
      </c>
      <c r="AM34" s="239">
        <v>446</v>
      </c>
      <c r="AN34" s="239">
        <v>382</v>
      </c>
      <c r="AO34" s="241">
        <v>19.100000000000001</v>
      </c>
      <c r="AP34" s="242">
        <v>20.7</v>
      </c>
      <c r="AQ34" s="242">
        <v>19.2</v>
      </c>
      <c r="AR34" s="229"/>
      <c r="AS34" s="230"/>
      <c r="AT34" s="230"/>
      <c r="AU34" s="236"/>
      <c r="AV34" s="230"/>
      <c r="AW34" s="230"/>
      <c r="AX34" s="237"/>
      <c r="AY34" s="232"/>
      <c r="AZ34" s="464"/>
    </row>
  </sheetData>
  <mergeCells count="72">
    <mergeCell ref="AI2:AQ2"/>
    <mergeCell ref="AC3:AE3"/>
    <mergeCell ref="T3:V3"/>
    <mergeCell ref="W3:Y3"/>
    <mergeCell ref="Z3:AB3"/>
    <mergeCell ref="AO3:AQ3"/>
    <mergeCell ref="Q2:Y2"/>
    <mergeCell ref="Z2:AH2"/>
    <mergeCell ref="A13:A15"/>
    <mergeCell ref="B13:G13"/>
    <mergeCell ref="H13:P13"/>
    <mergeCell ref="Q13:Y13"/>
    <mergeCell ref="Z13:AH13"/>
    <mergeCell ref="B14:D14"/>
    <mergeCell ref="E14:G14"/>
    <mergeCell ref="H14:J14"/>
    <mergeCell ref="N14:P14"/>
    <mergeCell ref="Q14:S14"/>
    <mergeCell ref="T14:V14"/>
    <mergeCell ref="W14:Y14"/>
    <mergeCell ref="K14:M14"/>
    <mergeCell ref="AR3:AT3"/>
    <mergeCell ref="AU3:AW3"/>
    <mergeCell ref="AX3:AZ3"/>
    <mergeCell ref="A2:A4"/>
    <mergeCell ref="AF3:AH3"/>
    <mergeCell ref="AI3:AK3"/>
    <mergeCell ref="AL3:AN3"/>
    <mergeCell ref="AR2:AZ2"/>
    <mergeCell ref="B3:D3"/>
    <mergeCell ref="E3:G3"/>
    <mergeCell ref="H3:J3"/>
    <mergeCell ref="K3:M3"/>
    <mergeCell ref="N3:P3"/>
    <mergeCell ref="Q3:S3"/>
    <mergeCell ref="B2:G2"/>
    <mergeCell ref="H2:P2"/>
    <mergeCell ref="AR13:AZ13"/>
    <mergeCell ref="AI14:AK14"/>
    <mergeCell ref="Z14:AB14"/>
    <mergeCell ref="AC14:AE14"/>
    <mergeCell ref="AF14:AH14"/>
    <mergeCell ref="AL14:AN14"/>
    <mergeCell ref="AO14:AQ14"/>
    <mergeCell ref="AR14:AT14"/>
    <mergeCell ref="AU14:AW14"/>
    <mergeCell ref="AI13:AQ13"/>
    <mergeCell ref="AX14:AZ14"/>
    <mergeCell ref="AI27:AQ27"/>
    <mergeCell ref="AR27:AZ27"/>
    <mergeCell ref="B28:D28"/>
    <mergeCell ref="E28:G28"/>
    <mergeCell ref="H28:J28"/>
    <mergeCell ref="K28:M28"/>
    <mergeCell ref="N28:P28"/>
    <mergeCell ref="Q28:S28"/>
    <mergeCell ref="AX28:AZ28"/>
    <mergeCell ref="AI28:AK28"/>
    <mergeCell ref="AL28:AN28"/>
    <mergeCell ref="AO28:AQ28"/>
    <mergeCell ref="AR28:AT28"/>
    <mergeCell ref="AU28:AW28"/>
    <mergeCell ref="A27:A29"/>
    <mergeCell ref="B27:G27"/>
    <mergeCell ref="H27:P27"/>
    <mergeCell ref="Q27:Y27"/>
    <mergeCell ref="Z27:AH27"/>
    <mergeCell ref="T28:V28"/>
    <mergeCell ref="W28:Y28"/>
    <mergeCell ref="Z28:AB28"/>
    <mergeCell ref="AC28:AE28"/>
    <mergeCell ref="AF28:AH28"/>
  </mergeCells>
  <pageMargins left="0.75" right="0.25" top="0.75" bottom="0.75" header="0.3" footer="0.3"/>
  <pageSetup paperSize="17" scale="35" fitToHeight="0"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AV30"/>
  <sheetViews>
    <sheetView view="pageBreakPreview" zoomScale="60" zoomScaleNormal="85" workbookViewId="0">
      <selection activeCell="N2" sqref="N1:N1048576"/>
    </sheetView>
  </sheetViews>
  <sheetFormatPr defaultRowHeight="15"/>
  <cols>
    <col min="2" max="2" width="14.5546875" style="2" customWidth="1"/>
    <col min="3" max="3" width="14.5546875" style="3" customWidth="1"/>
    <col min="4" max="4" width="4.109375" style="3" customWidth="1"/>
    <col min="5" max="5" width="4" style="3" customWidth="1"/>
    <col min="6" max="6" width="3.6640625" style="3" customWidth="1"/>
    <col min="7" max="7" width="22.88671875" style="12" customWidth="1"/>
    <col min="8" max="8" width="10.44140625" customWidth="1"/>
    <col min="9" max="9" width="8.6640625" customWidth="1"/>
    <col min="10" max="10" width="9" customWidth="1"/>
    <col min="11" max="11" width="9.44140625" customWidth="1"/>
    <col min="12" max="12" width="10.88671875" customWidth="1"/>
    <col min="13" max="13" width="11.5546875" customWidth="1"/>
    <col min="14" max="14" width="9.44140625" customWidth="1"/>
    <col min="15" max="15" width="11.88671875" customWidth="1"/>
    <col min="16" max="16" width="10.109375" customWidth="1"/>
    <col min="17" max="17" width="9.88671875" customWidth="1"/>
    <col min="18" max="18" width="10.5546875" style="1" customWidth="1"/>
    <col min="19" max="20" width="10.5546875" style="35" customWidth="1"/>
    <col min="21" max="21" width="12.44140625" style="35" customWidth="1"/>
    <col min="22" max="23" width="8.6640625" customWidth="1"/>
    <col min="24" max="24" width="10.5546875" customWidth="1"/>
    <col min="25" max="25" width="11" customWidth="1"/>
    <col min="26" max="26" width="11.6640625" customWidth="1"/>
    <col min="27" max="28" width="9.44140625" customWidth="1"/>
    <col min="30" max="30" width="10.44140625" bestFit="1" customWidth="1"/>
  </cols>
  <sheetData>
    <row r="1" spans="2:30" ht="18" customHeight="1">
      <c r="B1" s="825" t="s">
        <v>12</v>
      </c>
      <c r="C1" s="828" t="s">
        <v>13</v>
      </c>
      <c r="D1" s="831" t="s">
        <v>25</v>
      </c>
      <c r="E1" s="832"/>
      <c r="F1" s="832"/>
      <c r="G1" s="833" t="s">
        <v>21</v>
      </c>
      <c r="H1" s="834"/>
      <c r="I1" s="834"/>
      <c r="J1" s="834"/>
      <c r="K1" s="834"/>
      <c r="L1" s="835"/>
      <c r="M1" s="833" t="s">
        <v>22</v>
      </c>
      <c r="N1" s="834"/>
      <c r="O1" s="835"/>
      <c r="P1" s="866" t="s">
        <v>23</v>
      </c>
      <c r="Q1" s="867"/>
      <c r="R1" s="867"/>
      <c r="S1" s="867"/>
      <c r="T1" s="867"/>
      <c r="U1" s="868"/>
      <c r="V1" s="869" t="s">
        <v>24</v>
      </c>
      <c r="W1" s="834"/>
      <c r="X1" s="834"/>
      <c r="Y1" s="834"/>
      <c r="Z1" s="835"/>
      <c r="AA1" s="857" t="s">
        <v>135</v>
      </c>
      <c r="AB1" s="858"/>
      <c r="AC1" s="858"/>
      <c r="AD1" s="859"/>
    </row>
    <row r="2" spans="2:30" ht="25.5" customHeight="1">
      <c r="B2" s="826"/>
      <c r="C2" s="829"/>
      <c r="D2" s="846" t="s">
        <v>225</v>
      </c>
      <c r="E2" s="848" t="s">
        <v>228</v>
      </c>
      <c r="F2" s="850" t="s">
        <v>26</v>
      </c>
      <c r="G2" s="852" t="s">
        <v>131</v>
      </c>
      <c r="H2" s="838" t="s">
        <v>7</v>
      </c>
      <c r="I2" s="840" t="s">
        <v>3</v>
      </c>
      <c r="J2" s="840" t="s">
        <v>4</v>
      </c>
      <c r="K2" s="842" t="s">
        <v>0</v>
      </c>
      <c r="L2" s="844" t="s">
        <v>5</v>
      </c>
      <c r="M2" s="874" t="s">
        <v>14</v>
      </c>
      <c r="N2" s="836" t="s">
        <v>6</v>
      </c>
      <c r="O2" s="876" t="s">
        <v>8</v>
      </c>
      <c r="P2" s="862" t="s">
        <v>9</v>
      </c>
      <c r="Q2" s="864" t="s">
        <v>10</v>
      </c>
      <c r="R2" s="840" t="s">
        <v>182</v>
      </c>
      <c r="S2" s="864" t="s">
        <v>18</v>
      </c>
      <c r="T2" s="870" t="s">
        <v>19</v>
      </c>
      <c r="U2" s="872" t="s">
        <v>20</v>
      </c>
      <c r="V2" s="822" t="s">
        <v>172</v>
      </c>
      <c r="W2" s="823"/>
      <c r="X2" s="823"/>
      <c r="Y2" s="823"/>
      <c r="Z2" s="824"/>
      <c r="AA2" s="860" t="s">
        <v>133</v>
      </c>
      <c r="AB2" s="861"/>
      <c r="AC2" s="855" t="s">
        <v>134</v>
      </c>
      <c r="AD2" s="856"/>
    </row>
    <row r="3" spans="2:30" s="185" customFormat="1" ht="30" customHeight="1" thickBot="1">
      <c r="B3" s="827"/>
      <c r="C3" s="830"/>
      <c r="D3" s="847"/>
      <c r="E3" s="849"/>
      <c r="F3" s="851"/>
      <c r="G3" s="853"/>
      <c r="H3" s="839"/>
      <c r="I3" s="841"/>
      <c r="J3" s="841"/>
      <c r="K3" s="843"/>
      <c r="L3" s="845"/>
      <c r="M3" s="875"/>
      <c r="N3" s="837"/>
      <c r="O3" s="877"/>
      <c r="P3" s="863"/>
      <c r="Q3" s="865"/>
      <c r="R3" s="841"/>
      <c r="S3" s="865"/>
      <c r="T3" s="871"/>
      <c r="U3" s="873"/>
      <c r="V3" s="259" t="s">
        <v>173</v>
      </c>
      <c r="W3" s="260" t="s">
        <v>174</v>
      </c>
      <c r="X3" s="260" t="s">
        <v>175</v>
      </c>
      <c r="Y3" s="261" t="s">
        <v>176</v>
      </c>
      <c r="Z3" s="261" t="s">
        <v>177</v>
      </c>
      <c r="AA3" s="744" t="s">
        <v>132</v>
      </c>
      <c r="AB3" s="745" t="s">
        <v>183</v>
      </c>
      <c r="AC3" s="746" t="s">
        <v>132</v>
      </c>
      <c r="AD3" s="747" t="s">
        <v>183</v>
      </c>
    </row>
    <row r="4" spans="2:30" s="4" customFormat="1" ht="24.9" customHeight="1" thickBot="1">
      <c r="B4" s="257" t="s">
        <v>130</v>
      </c>
      <c r="C4" s="18"/>
      <c r="D4" s="18"/>
      <c r="E4" s="18"/>
      <c r="F4" s="18"/>
      <c r="G4" s="19"/>
      <c r="H4" s="23"/>
      <c r="I4" s="23"/>
      <c r="J4" s="23"/>
      <c r="K4" s="24"/>
      <c r="L4" s="776" t="s">
        <v>157</v>
      </c>
      <c r="M4" s="23"/>
      <c r="N4" s="23"/>
      <c r="O4" s="23"/>
      <c r="P4" s="23"/>
      <c r="Q4" s="25"/>
      <c r="R4" s="20"/>
      <c r="S4" s="23"/>
      <c r="T4" s="187" t="s">
        <v>157</v>
      </c>
      <c r="U4" s="23"/>
      <c r="V4" s="21"/>
      <c r="W4" s="20"/>
      <c r="X4" s="20"/>
      <c r="Y4" s="20"/>
      <c r="Z4" s="20"/>
      <c r="AA4" s="762"/>
      <c r="AB4" s="763" t="s">
        <v>157</v>
      </c>
      <c r="AC4" s="854" t="s">
        <v>157</v>
      </c>
      <c r="AD4" s="854"/>
    </row>
    <row r="5" spans="2:30" s="6" customFormat="1" ht="24.9" customHeight="1">
      <c r="B5" s="179" t="s">
        <v>11</v>
      </c>
      <c r="C5" s="180"/>
      <c r="D5" s="15"/>
      <c r="E5" s="15"/>
      <c r="F5" s="26"/>
      <c r="G5" s="30"/>
      <c r="H5" s="304">
        <v>1</v>
      </c>
      <c r="I5" s="304">
        <v>1</v>
      </c>
      <c r="J5" s="305"/>
      <c r="K5" s="306">
        <v>80</v>
      </c>
      <c r="L5" s="307">
        <v>250</v>
      </c>
      <c r="M5" s="308">
        <v>1.69</v>
      </c>
      <c r="N5" s="309">
        <v>-0.06</v>
      </c>
      <c r="O5" s="310">
        <v>-1.69</v>
      </c>
      <c r="P5" s="308">
        <v>3</v>
      </c>
      <c r="Q5" s="311"/>
      <c r="R5" s="312"/>
      <c r="S5" s="313"/>
      <c r="T5" s="314"/>
      <c r="U5" s="315">
        <v>4</v>
      </c>
      <c r="V5" s="316">
        <v>4</v>
      </c>
      <c r="W5" s="312"/>
      <c r="X5" s="312"/>
      <c r="Y5" s="317">
        <v>100</v>
      </c>
      <c r="Z5" s="318">
        <v>0.1</v>
      </c>
      <c r="AA5" s="714">
        <v>2</v>
      </c>
      <c r="AB5" s="715">
        <v>2</v>
      </c>
      <c r="AC5" s="716"/>
      <c r="AD5" s="717"/>
    </row>
    <row r="6" spans="2:30" s="6" customFormat="1" ht="24.9" customHeight="1">
      <c r="B6" s="181" t="s">
        <v>128</v>
      </c>
      <c r="C6" s="182"/>
      <c r="D6" s="5"/>
      <c r="E6" s="5"/>
      <c r="F6" s="27"/>
      <c r="G6" s="31"/>
      <c r="H6" s="319">
        <v>0.4</v>
      </c>
      <c r="I6" s="319">
        <v>0.4</v>
      </c>
      <c r="J6" s="320"/>
      <c r="K6" s="321">
        <v>40</v>
      </c>
      <c r="L6" s="322">
        <v>150</v>
      </c>
      <c r="M6" s="323">
        <v>0.8</v>
      </c>
      <c r="N6" s="324">
        <v>-0.03</v>
      </c>
      <c r="O6" s="325">
        <v>-0.8</v>
      </c>
      <c r="P6" s="323">
        <v>1.5</v>
      </c>
      <c r="Q6" s="326"/>
      <c r="R6" s="327"/>
      <c r="S6" s="328"/>
      <c r="T6" s="314"/>
      <c r="U6" s="329">
        <v>2</v>
      </c>
      <c r="V6" s="330">
        <v>2</v>
      </c>
      <c r="W6" s="327"/>
      <c r="X6" s="327"/>
      <c r="Y6" s="331">
        <v>50</v>
      </c>
      <c r="Z6" s="332">
        <v>0.05</v>
      </c>
      <c r="AA6" s="718">
        <v>1</v>
      </c>
      <c r="AB6" s="719">
        <v>1</v>
      </c>
      <c r="AC6" s="720"/>
      <c r="AD6" s="721"/>
    </row>
    <row r="7" spans="2:30" s="6" customFormat="1" ht="24.9" customHeight="1">
      <c r="B7" s="183" t="s">
        <v>129</v>
      </c>
      <c r="C7" s="180"/>
      <c r="D7" s="5"/>
      <c r="E7" s="5"/>
      <c r="F7" s="27"/>
      <c r="G7" s="31"/>
      <c r="H7" s="319">
        <v>-0.6</v>
      </c>
      <c r="I7" s="319">
        <v>-0.6</v>
      </c>
      <c r="J7" s="319">
        <v>0.39</v>
      </c>
      <c r="K7" s="321">
        <v>-40</v>
      </c>
      <c r="L7" s="322">
        <v>-150</v>
      </c>
      <c r="M7" s="323">
        <v>-0.8</v>
      </c>
      <c r="N7" s="324">
        <v>0.03</v>
      </c>
      <c r="O7" s="325">
        <v>0.8</v>
      </c>
      <c r="P7" s="323">
        <v>-1.5</v>
      </c>
      <c r="Q7" s="326"/>
      <c r="R7" s="327"/>
      <c r="S7" s="328"/>
      <c r="T7" s="333">
        <v>-30</v>
      </c>
      <c r="U7" s="329">
        <v>-2</v>
      </c>
      <c r="V7" s="330">
        <v>-2</v>
      </c>
      <c r="W7" s="327"/>
      <c r="X7" s="327"/>
      <c r="Y7" s="331">
        <v>-50</v>
      </c>
      <c r="Z7" s="332">
        <v>-0.1</v>
      </c>
      <c r="AA7" s="718">
        <v>-1</v>
      </c>
      <c r="AB7" s="719">
        <v>-1</v>
      </c>
      <c r="AC7" s="722">
        <v>3</v>
      </c>
      <c r="AD7" s="723">
        <v>3</v>
      </c>
    </row>
    <row r="8" spans="2:30" s="6" customFormat="1" ht="24.9" customHeight="1" thickBot="1">
      <c r="B8" s="184" t="s">
        <v>2</v>
      </c>
      <c r="C8" s="258"/>
      <c r="D8" s="7"/>
      <c r="E8" s="7"/>
      <c r="F8" s="28"/>
      <c r="G8" s="32"/>
      <c r="H8" s="334">
        <v>-1.1000000000000001</v>
      </c>
      <c r="I8" s="334">
        <v>-1.1000000000000001</v>
      </c>
      <c r="J8" s="335"/>
      <c r="K8" s="336">
        <v>-80</v>
      </c>
      <c r="L8" s="337">
        <v>-250</v>
      </c>
      <c r="M8" s="338">
        <v>-1.69</v>
      </c>
      <c r="N8" s="339">
        <v>0.06</v>
      </c>
      <c r="O8" s="340">
        <v>1.69</v>
      </c>
      <c r="P8" s="338">
        <v>-3</v>
      </c>
      <c r="Q8" s="341"/>
      <c r="R8" s="342"/>
      <c r="S8" s="343"/>
      <c r="T8" s="344">
        <v>-50</v>
      </c>
      <c r="U8" s="345">
        <v>-4</v>
      </c>
      <c r="V8" s="346">
        <v>-4</v>
      </c>
      <c r="W8" s="342"/>
      <c r="X8" s="342"/>
      <c r="Y8" s="347">
        <v>-100</v>
      </c>
      <c r="Z8" s="348">
        <v>-0.15</v>
      </c>
      <c r="AA8" s="724">
        <v>-2</v>
      </c>
      <c r="AB8" s="725">
        <v>-2</v>
      </c>
      <c r="AC8" s="726">
        <v>4.5</v>
      </c>
      <c r="AD8" s="727">
        <v>4.5</v>
      </c>
    </row>
    <row r="9" spans="2:30" s="8" customFormat="1" ht="24.9" customHeight="1" thickBot="1">
      <c r="B9" s="266" t="s">
        <v>1</v>
      </c>
      <c r="C9" s="267"/>
      <c r="D9" s="267"/>
      <c r="E9" s="267"/>
      <c r="F9" s="267"/>
      <c r="G9" s="268"/>
      <c r="H9" s="269" t="e">
        <f>ROUND(AVERAGE(H16:H18),1)</f>
        <v>#DIV/0!</v>
      </c>
      <c r="I9" s="269" t="e">
        <f>ROUND(AVERAGE(I16:I18),1)</f>
        <v>#DIV/0!</v>
      </c>
      <c r="J9" s="269" t="e">
        <f>ROUND(AVERAGE(J16:J18),1)</f>
        <v>#DIV/0!</v>
      </c>
      <c r="K9" s="270" t="e">
        <f>MROUND((AVERAGE(K16:K18)),1)</f>
        <v>#DIV/0!</v>
      </c>
      <c r="L9" s="777" t="e">
        <f>MROUND(AVERAGE(L17:L18),1)</f>
        <v>#DIV/0!</v>
      </c>
      <c r="M9" s="272" t="e">
        <f>ROUND(AVERAGE(M16:M18),1)</f>
        <v>#DIV/0!</v>
      </c>
      <c r="N9" s="273" t="e">
        <f>ROUND(AVERAGE(N16:N18),2)</f>
        <v>#DIV/0!</v>
      </c>
      <c r="O9" s="274" t="e">
        <f>ROUND(AVERAGE(O16:O18),1)</f>
        <v>#DIV/0!</v>
      </c>
      <c r="P9" s="272" t="e">
        <f>ROUND(AVERAGE(P16:P18),1)</f>
        <v>#DIV/0!</v>
      </c>
      <c r="Q9" s="269" t="e">
        <f>MROUND(AVERAGE(Q16:Q18),0.1)</f>
        <v>#DIV/0!</v>
      </c>
      <c r="R9" s="269" t="e">
        <f>MROUND(AVERAGE(R16:R18),0.1)</f>
        <v>#DIV/0!</v>
      </c>
      <c r="S9" s="275" t="e">
        <f>ROUND(AVERAGE(S16:S18),0)</f>
        <v>#DIV/0!</v>
      </c>
      <c r="T9" s="275" t="e">
        <f>ROUND(AVERAGE(T16:T18),0)</f>
        <v>#DIV/0!</v>
      </c>
      <c r="U9" s="276" t="e">
        <f>ROUND(AVERAGE(U16:U18),1)</f>
        <v>#DIV/0!</v>
      </c>
      <c r="V9" s="277" t="e">
        <f>ROUND(AVERAGE(V16:V18),0)</f>
        <v>#DIV/0!</v>
      </c>
      <c r="W9" s="269" t="e">
        <f>ROUND(AVERAGE(W16:W18),1)</f>
        <v>#DIV/0!</v>
      </c>
      <c r="X9" s="269" t="e">
        <f>ROUND(AVERAGE(X16:X18),1)</f>
        <v>#DIV/0!</v>
      </c>
      <c r="Y9" s="271" t="e">
        <f>MROUND(AVERAGE(Y16:Y18),1)</f>
        <v>#DIV/0!</v>
      </c>
      <c r="Z9" s="273" t="e">
        <f>ROUND(AVERAGE(Z16:Z18),2)</f>
        <v>#DIV/0!</v>
      </c>
      <c r="AA9" s="728" t="e">
        <f>ROUND(AVERAGE(AA16:AA18),1)</f>
        <v>#DIV/0!</v>
      </c>
      <c r="AB9" s="273" t="e">
        <f>ROUND(AVERAGE(AB16:AB18),1)</f>
        <v>#DIV/0!</v>
      </c>
      <c r="AC9" s="273" t="e">
        <f>ROUND(AVERAGE(AC16:AC18),1)</f>
        <v>#DIV/0!</v>
      </c>
      <c r="AD9" s="729" t="e">
        <f>ROUND(AVERAGE(AD16:AD18),1)</f>
        <v>#DIV/0!</v>
      </c>
    </row>
    <row r="10" spans="2:30" s="9" customFormat="1" ht="24.9" customHeight="1" thickBot="1">
      <c r="B10" s="186" t="s">
        <v>161</v>
      </c>
      <c r="C10" s="16"/>
      <c r="D10" s="16"/>
      <c r="E10" s="16"/>
      <c r="F10" s="16"/>
      <c r="G10" s="17"/>
      <c r="H10" s="349"/>
      <c r="I10" s="349"/>
      <c r="J10" s="349"/>
      <c r="K10" s="350"/>
      <c r="L10" s="350"/>
      <c r="M10" s="349"/>
      <c r="N10" s="349"/>
      <c r="O10" s="351"/>
      <c r="P10" s="352"/>
      <c r="Q10" s="349"/>
      <c r="R10" s="351"/>
      <c r="S10" s="353"/>
      <c r="T10" s="353"/>
      <c r="U10" s="353"/>
      <c r="V10" s="350"/>
      <c r="W10" s="352"/>
      <c r="X10" s="352"/>
      <c r="Y10" s="350"/>
      <c r="Z10" s="352"/>
      <c r="AA10" s="536"/>
      <c r="AB10" s="536"/>
    </row>
    <row r="11" spans="2:30" s="10" customFormat="1" ht="24.9" customHeight="1">
      <c r="B11" s="189" t="s">
        <v>11</v>
      </c>
      <c r="C11" s="180"/>
      <c r="D11" s="15"/>
      <c r="E11" s="15"/>
      <c r="F11" s="26"/>
      <c r="G11" s="30"/>
      <c r="H11" s="312" t="e">
        <f>H$9+H5</f>
        <v>#DIV/0!</v>
      </c>
      <c r="I11" s="312" t="e">
        <f t="shared" ref="I11:I14" si="0">I$9+I5</f>
        <v>#DIV/0!</v>
      </c>
      <c r="J11" s="312"/>
      <c r="K11" s="354" t="e">
        <f>((K$9+K5))</f>
        <v>#DIV/0!</v>
      </c>
      <c r="L11" s="355" t="e">
        <f t="shared" ref="L11:N14" si="1">L$9+L5</f>
        <v>#DIV/0!</v>
      </c>
      <c r="M11" s="356" t="e">
        <f t="shared" si="1"/>
        <v>#DIV/0!</v>
      </c>
      <c r="N11" s="357" t="e">
        <f t="shared" si="1"/>
        <v>#DIV/0!</v>
      </c>
      <c r="O11" s="310" t="e">
        <f>O$9+O5</f>
        <v>#DIV/0!</v>
      </c>
      <c r="P11" s="356" t="e">
        <f>P$9+P5</f>
        <v>#DIV/0!</v>
      </c>
      <c r="Q11" s="357"/>
      <c r="R11" s="312"/>
      <c r="S11" s="313"/>
      <c r="T11" s="314"/>
      <c r="U11" s="358" t="e">
        <f t="shared" ref="U11:V14" si="2">U$9+U5</f>
        <v>#DIV/0!</v>
      </c>
      <c r="V11" s="316" t="e">
        <f t="shared" si="2"/>
        <v>#DIV/0!</v>
      </c>
      <c r="W11" s="312"/>
      <c r="X11" s="312"/>
      <c r="Y11" s="317" t="e">
        <f>Y$9+Y5</f>
        <v>#DIV/0!</v>
      </c>
      <c r="Z11" s="533" t="e">
        <f t="shared" ref="Y11:AD14" si="3">Z$9+Z5</f>
        <v>#DIV/0!</v>
      </c>
      <c r="AA11" s="730" t="e">
        <f t="shared" si="3"/>
        <v>#DIV/0!</v>
      </c>
      <c r="AB11" s="731" t="e">
        <f>AB$9+AB5</f>
        <v>#DIV/0!</v>
      </c>
      <c r="AC11" s="731"/>
      <c r="AD11" s="555"/>
    </row>
    <row r="12" spans="2:30" s="10" customFormat="1" ht="24.9" customHeight="1">
      <c r="B12" s="181" t="s">
        <v>128</v>
      </c>
      <c r="C12" s="182"/>
      <c r="D12" s="5"/>
      <c r="E12" s="5"/>
      <c r="F12" s="27"/>
      <c r="G12" s="31"/>
      <c r="H12" s="327" t="e">
        <f>H$9+H6</f>
        <v>#DIV/0!</v>
      </c>
      <c r="I12" s="327" t="e">
        <f t="shared" si="0"/>
        <v>#DIV/0!</v>
      </c>
      <c r="J12" s="327"/>
      <c r="K12" s="331" t="e">
        <f>K$9+K6</f>
        <v>#DIV/0!</v>
      </c>
      <c r="L12" s="359" t="e">
        <f t="shared" si="1"/>
        <v>#DIV/0!</v>
      </c>
      <c r="M12" s="360" t="e">
        <f t="shared" si="1"/>
        <v>#DIV/0!</v>
      </c>
      <c r="N12" s="361" t="e">
        <f t="shared" si="1"/>
        <v>#DIV/0!</v>
      </c>
      <c r="O12" s="325" t="e">
        <f>O$9+O6</f>
        <v>#DIV/0!</v>
      </c>
      <c r="P12" s="360" t="e">
        <f t="shared" ref="O12:P14" si="4">P$9+P6</f>
        <v>#DIV/0!</v>
      </c>
      <c r="Q12" s="361"/>
      <c r="R12" s="327"/>
      <c r="S12" s="328"/>
      <c r="T12" s="314"/>
      <c r="U12" s="362" t="e">
        <f t="shared" si="2"/>
        <v>#DIV/0!</v>
      </c>
      <c r="V12" s="330" t="e">
        <f t="shared" si="2"/>
        <v>#DIV/0!</v>
      </c>
      <c r="W12" s="327"/>
      <c r="X12" s="327"/>
      <c r="Y12" s="331" t="e">
        <f t="shared" si="3"/>
        <v>#DIV/0!</v>
      </c>
      <c r="Z12" s="534" t="e">
        <f t="shared" si="3"/>
        <v>#DIV/0!</v>
      </c>
      <c r="AA12" s="732" t="e">
        <f t="shared" si="3"/>
        <v>#DIV/0!</v>
      </c>
      <c r="AB12" s="733" t="e">
        <f>AB$9+AB6</f>
        <v>#DIV/0!</v>
      </c>
      <c r="AC12" s="733"/>
      <c r="AD12" s="556"/>
    </row>
    <row r="13" spans="2:30" s="10" customFormat="1" ht="24.9" customHeight="1">
      <c r="B13" s="183" t="s">
        <v>129</v>
      </c>
      <c r="C13" s="180"/>
      <c r="D13" s="5"/>
      <c r="E13" s="5"/>
      <c r="F13" s="27"/>
      <c r="G13" s="31"/>
      <c r="H13" s="327" t="e">
        <f>H$9+H7</f>
        <v>#DIV/0!</v>
      </c>
      <c r="I13" s="327" t="e">
        <f t="shared" si="0"/>
        <v>#DIV/0!</v>
      </c>
      <c r="J13" s="363" t="e">
        <f>J$9+J7</f>
        <v>#DIV/0!</v>
      </c>
      <c r="K13" s="331" t="e">
        <f>K$9+K7</f>
        <v>#DIV/0!</v>
      </c>
      <c r="L13" s="359" t="e">
        <f>L$9+L7</f>
        <v>#DIV/0!</v>
      </c>
      <c r="M13" s="360" t="e">
        <f t="shared" si="1"/>
        <v>#DIV/0!</v>
      </c>
      <c r="N13" s="361" t="e">
        <f t="shared" si="1"/>
        <v>#DIV/0!</v>
      </c>
      <c r="O13" s="325" t="e">
        <f>O$9+O7</f>
        <v>#DIV/0!</v>
      </c>
      <c r="P13" s="360" t="e">
        <f t="shared" si="4"/>
        <v>#DIV/0!</v>
      </c>
      <c r="Q13" s="361"/>
      <c r="R13" s="327"/>
      <c r="S13" s="328"/>
      <c r="T13" s="333">
        <f>T18+T7</f>
        <v>-30</v>
      </c>
      <c r="U13" s="362" t="e">
        <f t="shared" si="2"/>
        <v>#DIV/0!</v>
      </c>
      <c r="V13" s="330" t="e">
        <f t="shared" si="2"/>
        <v>#DIV/0!</v>
      </c>
      <c r="W13" s="327"/>
      <c r="X13" s="327"/>
      <c r="Y13" s="331" t="e">
        <f t="shared" si="3"/>
        <v>#DIV/0!</v>
      </c>
      <c r="Z13" s="534" t="e">
        <f t="shared" si="3"/>
        <v>#DIV/0!</v>
      </c>
      <c r="AA13" s="732" t="e">
        <f t="shared" si="3"/>
        <v>#DIV/0!</v>
      </c>
      <c r="AB13" s="733" t="e">
        <f t="shared" si="3"/>
        <v>#DIV/0!</v>
      </c>
      <c r="AC13" s="733" t="e">
        <f t="shared" si="3"/>
        <v>#DIV/0!</v>
      </c>
      <c r="AD13" s="556" t="e">
        <f t="shared" si="3"/>
        <v>#DIV/0!</v>
      </c>
    </row>
    <row r="14" spans="2:30" s="11" customFormat="1" ht="24.9" customHeight="1" thickBot="1">
      <c r="B14" s="184" t="s">
        <v>2</v>
      </c>
      <c r="C14" s="180"/>
      <c r="D14" s="22"/>
      <c r="E14" s="22"/>
      <c r="F14" s="29"/>
      <c r="G14" s="33"/>
      <c r="H14" s="364" t="e">
        <f>H$9+H8</f>
        <v>#DIV/0!</v>
      </c>
      <c r="I14" s="364" t="e">
        <f t="shared" si="0"/>
        <v>#DIV/0!</v>
      </c>
      <c r="J14" s="364"/>
      <c r="K14" s="365" t="e">
        <f>K$9+K8</f>
        <v>#DIV/0!</v>
      </c>
      <c r="L14" s="366" t="e">
        <f t="shared" si="1"/>
        <v>#DIV/0!</v>
      </c>
      <c r="M14" s="367" t="e">
        <f t="shared" si="1"/>
        <v>#DIV/0!</v>
      </c>
      <c r="N14" s="368" t="e">
        <f t="shared" si="1"/>
        <v>#DIV/0!</v>
      </c>
      <c r="O14" s="369" t="e">
        <f t="shared" si="4"/>
        <v>#DIV/0!</v>
      </c>
      <c r="P14" s="367" t="e">
        <f t="shared" si="4"/>
        <v>#DIV/0!</v>
      </c>
      <c r="Q14" s="368"/>
      <c r="R14" s="364"/>
      <c r="S14" s="370"/>
      <c r="T14" s="344">
        <f>T18+T8</f>
        <v>-50</v>
      </c>
      <c r="U14" s="371" t="e">
        <f t="shared" si="2"/>
        <v>#DIV/0!</v>
      </c>
      <c r="V14" s="372" t="e">
        <f t="shared" si="2"/>
        <v>#DIV/0!</v>
      </c>
      <c r="W14" s="364"/>
      <c r="X14" s="364"/>
      <c r="Y14" s="365" t="e">
        <f t="shared" si="3"/>
        <v>#DIV/0!</v>
      </c>
      <c r="Z14" s="535" t="e">
        <f t="shared" si="3"/>
        <v>#DIV/0!</v>
      </c>
      <c r="AA14" s="734" t="e">
        <f t="shared" si="3"/>
        <v>#DIV/0!</v>
      </c>
      <c r="AB14" s="735" t="e">
        <f t="shared" si="3"/>
        <v>#DIV/0!</v>
      </c>
      <c r="AC14" s="735" t="e">
        <f t="shared" si="3"/>
        <v>#DIV/0!</v>
      </c>
      <c r="AD14" s="558" t="e">
        <f t="shared" si="3"/>
        <v>#DIV/0!</v>
      </c>
    </row>
    <row r="15" spans="2:30" s="9" customFormat="1" ht="24.9" customHeight="1" thickBot="1">
      <c r="B15" s="255" t="s">
        <v>15</v>
      </c>
      <c r="C15" s="13"/>
      <c r="D15" s="13"/>
      <c r="E15" s="13"/>
      <c r="F15" s="13"/>
      <c r="G15" s="14"/>
      <c r="H15" s="373"/>
      <c r="I15" s="373"/>
      <c r="J15" s="373"/>
      <c r="K15" s="373"/>
      <c r="L15" s="373"/>
      <c r="M15" s="373"/>
      <c r="N15" s="373"/>
      <c r="O15" s="373"/>
      <c r="P15" s="373"/>
      <c r="Q15" s="373"/>
      <c r="R15" s="373"/>
      <c r="S15" s="373"/>
      <c r="T15" s="373"/>
      <c r="U15" s="373"/>
      <c r="V15" s="373"/>
      <c r="W15" s="373"/>
      <c r="X15" s="373"/>
      <c r="Y15" s="373"/>
      <c r="Z15" s="373"/>
      <c r="AA15" s="515"/>
      <c r="AB15" s="515"/>
      <c r="AC15" s="373"/>
    </row>
    <row r="16" spans="2:30" s="4" customFormat="1" ht="18.75" customHeight="1">
      <c r="B16" s="283" t="s">
        <v>27</v>
      </c>
      <c r="C16" s="279"/>
      <c r="D16" s="262"/>
      <c r="E16" s="262"/>
      <c r="F16" s="263"/>
      <c r="G16" s="281"/>
      <c r="H16" s="285"/>
      <c r="I16" s="286"/>
      <c r="J16" s="286"/>
      <c r="K16" s="374"/>
      <c r="L16" s="775"/>
      <c r="M16" s="288"/>
      <c r="N16" s="289"/>
      <c r="O16" s="290"/>
      <c r="P16" s="285"/>
      <c r="Q16" s="286"/>
      <c r="R16" s="286"/>
      <c r="S16" s="291"/>
      <c r="T16" s="291"/>
      <c r="U16" s="292"/>
      <c r="V16" s="293"/>
      <c r="W16" s="286"/>
      <c r="X16" s="286"/>
      <c r="Y16" s="374"/>
      <c r="Z16" s="294"/>
      <c r="AA16" s="767"/>
      <c r="AB16" s="756"/>
      <c r="AC16" s="756"/>
      <c r="AD16" s="757"/>
    </row>
    <row r="17" spans="1:48" s="4" customFormat="1" ht="18.75" customHeight="1">
      <c r="B17" s="284" t="s">
        <v>245</v>
      </c>
      <c r="C17" s="280"/>
      <c r="D17" s="264"/>
      <c r="E17" s="264"/>
      <c r="F17" s="265"/>
      <c r="G17" s="282"/>
      <c r="H17" s="295"/>
      <c r="I17" s="296"/>
      <c r="J17" s="296"/>
      <c r="K17" s="375"/>
      <c r="L17" s="297"/>
      <c r="M17" s="532"/>
      <c r="N17" s="298"/>
      <c r="O17" s="299"/>
      <c r="P17" s="295"/>
      <c r="Q17" s="296"/>
      <c r="R17" s="296"/>
      <c r="S17" s="300"/>
      <c r="T17" s="300"/>
      <c r="U17" s="301"/>
      <c r="V17" s="302"/>
      <c r="W17" s="296"/>
      <c r="X17" s="296"/>
      <c r="Y17" s="375"/>
      <c r="Z17" s="303"/>
      <c r="AA17" s="768"/>
      <c r="AB17" s="758"/>
      <c r="AC17" s="758"/>
      <c r="AD17" s="759"/>
    </row>
    <row r="18" spans="1:48" s="4" customFormat="1" ht="18.75" customHeight="1">
      <c r="B18" s="564" t="s">
        <v>29</v>
      </c>
      <c r="C18" s="565"/>
      <c r="D18" s="566"/>
      <c r="E18" s="566"/>
      <c r="F18" s="567"/>
      <c r="G18" s="568"/>
      <c r="H18" s="569"/>
      <c r="I18" s="570"/>
      <c r="J18" s="570"/>
      <c r="K18" s="749"/>
      <c r="L18" s="571"/>
      <c r="M18" s="572"/>
      <c r="N18" s="573"/>
      <c r="O18" s="574"/>
      <c r="P18" s="569"/>
      <c r="Q18" s="570"/>
      <c r="R18" s="570"/>
      <c r="S18" s="575"/>
      <c r="T18" s="575"/>
      <c r="U18" s="576"/>
      <c r="V18" s="577"/>
      <c r="W18" s="570"/>
      <c r="X18" s="570"/>
      <c r="Y18" s="749"/>
      <c r="Z18" s="770"/>
      <c r="AA18" s="769"/>
      <c r="AB18" s="760"/>
      <c r="AC18" s="760"/>
      <c r="AD18" s="761"/>
    </row>
    <row r="19" spans="1:48" ht="17.399999999999999">
      <c r="B19" s="578"/>
      <c r="C19" s="579"/>
      <c r="D19" s="772"/>
      <c r="E19" s="772"/>
      <c r="F19" s="773"/>
      <c r="G19" s="581"/>
      <c r="H19" s="580"/>
      <c r="I19" s="580"/>
      <c r="J19" s="580"/>
      <c r="K19" s="750"/>
      <c r="L19" s="751"/>
      <c r="M19" s="752"/>
      <c r="N19" s="753"/>
      <c r="O19" s="754"/>
      <c r="P19" s="752"/>
      <c r="Q19" s="580"/>
      <c r="R19" s="580"/>
      <c r="S19" s="755"/>
      <c r="T19" s="755"/>
      <c r="U19" s="582"/>
      <c r="V19" s="764"/>
      <c r="W19" s="765"/>
      <c r="X19" s="765"/>
      <c r="Y19" s="766"/>
      <c r="Z19" s="771"/>
      <c r="AA19" s="752"/>
      <c r="AB19" s="580"/>
      <c r="AC19" s="580"/>
      <c r="AD19" s="754"/>
    </row>
    <row r="20" spans="1:48" ht="17.399999999999999">
      <c r="B20" s="578"/>
      <c r="C20" s="579"/>
      <c r="D20" s="772"/>
      <c r="E20" s="772"/>
      <c r="F20" s="773"/>
      <c r="G20" s="581"/>
      <c r="H20" s="580"/>
      <c r="I20" s="580"/>
      <c r="J20" s="580"/>
      <c r="K20" s="750"/>
      <c r="L20" s="751"/>
      <c r="M20" s="752"/>
      <c r="N20" s="753"/>
      <c r="O20" s="754"/>
      <c r="P20" s="752"/>
      <c r="Q20" s="580"/>
      <c r="R20" s="580"/>
      <c r="S20" s="755"/>
      <c r="T20" s="755"/>
      <c r="U20" s="582"/>
      <c r="V20" s="764"/>
      <c r="W20" s="765"/>
      <c r="X20" s="765"/>
      <c r="Y20" s="766"/>
      <c r="Z20" s="771"/>
      <c r="AA20" s="752"/>
      <c r="AB20" s="580"/>
      <c r="AC20" s="580"/>
      <c r="AD20" s="754"/>
    </row>
    <row r="21" spans="1:48" ht="17.399999999999999">
      <c r="B21" s="578"/>
      <c r="C21" s="579"/>
      <c r="D21" s="772"/>
      <c r="E21" s="772"/>
      <c r="F21" s="773"/>
      <c r="G21" s="581"/>
      <c r="H21" s="580"/>
      <c r="I21" s="580"/>
      <c r="J21" s="580"/>
      <c r="K21" s="750"/>
      <c r="L21" s="751"/>
      <c r="M21" s="752"/>
      <c r="N21" s="753"/>
      <c r="O21" s="754"/>
      <c r="P21" s="752"/>
      <c r="Q21" s="580"/>
      <c r="R21" s="580"/>
      <c r="S21" s="755"/>
      <c r="T21" s="755"/>
      <c r="U21" s="582"/>
      <c r="V21" s="764"/>
      <c r="W21" s="765"/>
      <c r="X21" s="765"/>
      <c r="Y21" s="766"/>
      <c r="Z21" s="771"/>
      <c r="AA21" s="752"/>
      <c r="AB21" s="580"/>
      <c r="AC21" s="580"/>
      <c r="AD21" s="754"/>
    </row>
    <row r="22" spans="1:48" ht="17.399999999999999">
      <c r="B22" s="578"/>
      <c r="C22" s="579"/>
      <c r="D22" s="772"/>
      <c r="E22" s="772"/>
      <c r="F22" s="773"/>
      <c r="G22" s="581"/>
      <c r="H22" s="580"/>
      <c r="I22" s="580"/>
      <c r="J22" s="580"/>
      <c r="K22" s="750"/>
      <c r="L22" s="751"/>
      <c r="M22" s="752"/>
      <c r="N22" s="753"/>
      <c r="O22" s="754"/>
      <c r="P22" s="752"/>
      <c r="Q22" s="580"/>
      <c r="R22" s="580"/>
      <c r="S22" s="755"/>
      <c r="T22" s="755"/>
      <c r="U22" s="582"/>
      <c r="V22" s="764"/>
      <c r="W22" s="765"/>
      <c r="X22" s="765"/>
      <c r="Y22" s="766"/>
      <c r="Z22" s="771"/>
      <c r="AA22" s="752"/>
      <c r="AB22" s="580"/>
      <c r="AC22" s="580"/>
      <c r="AD22" s="754"/>
    </row>
    <row r="23" spans="1:48" s="188" customFormat="1" ht="18.75" customHeight="1">
      <c r="A23"/>
      <c r="B23" s="391"/>
      <c r="AD23"/>
      <c r="AE23"/>
      <c r="AF23"/>
      <c r="AG23"/>
      <c r="AH23"/>
      <c r="AI23"/>
      <c r="AJ23"/>
      <c r="AK23"/>
      <c r="AL23"/>
      <c r="AM23"/>
      <c r="AN23"/>
      <c r="AO23"/>
      <c r="AP23"/>
      <c r="AQ23"/>
      <c r="AR23"/>
      <c r="AS23"/>
      <c r="AT23"/>
      <c r="AU23"/>
      <c r="AV23"/>
    </row>
    <row r="24" spans="1:48" s="188" customFormat="1" ht="18.75" customHeight="1">
      <c r="A24"/>
      <c r="AD24"/>
      <c r="AE24"/>
      <c r="AF24"/>
      <c r="AG24"/>
      <c r="AH24"/>
      <c r="AI24"/>
      <c r="AJ24"/>
      <c r="AK24"/>
      <c r="AL24"/>
      <c r="AM24"/>
      <c r="AN24"/>
      <c r="AO24"/>
      <c r="AP24"/>
      <c r="AQ24"/>
      <c r="AR24"/>
      <c r="AS24"/>
      <c r="AT24"/>
      <c r="AU24"/>
      <c r="AV24"/>
    </row>
    <row r="25" spans="1:48" s="188" customFormat="1" ht="18.75" customHeight="1">
      <c r="A25"/>
      <c r="AD25"/>
      <c r="AE25"/>
      <c r="AF25"/>
      <c r="AG25"/>
      <c r="AH25"/>
      <c r="AI25"/>
      <c r="AJ25"/>
      <c r="AK25"/>
      <c r="AL25"/>
      <c r="AM25"/>
      <c r="AN25"/>
      <c r="AO25"/>
      <c r="AP25"/>
      <c r="AQ25"/>
      <c r="AR25"/>
      <c r="AS25"/>
      <c r="AT25"/>
      <c r="AU25"/>
      <c r="AV25"/>
    </row>
    <row r="26" spans="1:48" s="188" customFormat="1" ht="18.75" customHeight="1">
      <c r="A26"/>
      <c r="B26" s="2"/>
      <c r="C26" s="3"/>
      <c r="D26" s="3"/>
      <c r="E26" s="3"/>
      <c r="F26" s="3"/>
      <c r="G26" s="12"/>
      <c r="H26"/>
      <c r="I26"/>
      <c r="J26"/>
      <c r="K26"/>
      <c r="L26"/>
      <c r="M26"/>
      <c r="N26"/>
      <c r="O26"/>
      <c r="P26"/>
      <c r="Q26"/>
      <c r="R26" s="1"/>
      <c r="S26" s="35"/>
      <c r="T26" s="35"/>
      <c r="U26" s="35"/>
      <c r="V26"/>
      <c r="W26"/>
      <c r="X26"/>
      <c r="Y26"/>
      <c r="Z26"/>
      <c r="AA26"/>
      <c r="AB26"/>
      <c r="AC26"/>
      <c r="AD26"/>
      <c r="AE26"/>
      <c r="AF26"/>
      <c r="AG26"/>
      <c r="AH26"/>
      <c r="AI26"/>
      <c r="AJ26"/>
      <c r="AK26"/>
      <c r="AL26"/>
      <c r="AM26"/>
      <c r="AN26"/>
      <c r="AO26"/>
      <c r="AP26"/>
      <c r="AQ26"/>
      <c r="AR26"/>
      <c r="AS26"/>
      <c r="AT26"/>
      <c r="AU26"/>
      <c r="AV26"/>
    </row>
    <row r="27" spans="1:48" s="188" customFormat="1" ht="17.399999999999999">
      <c r="B27" s="244"/>
      <c r="C27" s="245"/>
      <c r="D27" s="245"/>
      <c r="E27" s="245"/>
      <c r="F27" s="245"/>
      <c r="G27" s="246"/>
      <c r="R27" s="247"/>
      <c r="S27" s="248"/>
      <c r="T27" s="248"/>
      <c r="U27" s="248"/>
      <c r="X27" s="34"/>
      <c r="Z27" s="243"/>
      <c r="AA27" s="243"/>
      <c r="AB27" s="243"/>
    </row>
    <row r="28" spans="1:48" s="188" customFormat="1">
      <c r="B28" s="244"/>
      <c r="C28" s="245"/>
      <c r="D28" s="245"/>
      <c r="E28" s="245"/>
      <c r="F28" s="245"/>
      <c r="G28" s="246"/>
      <c r="R28" s="247"/>
      <c r="S28" s="248"/>
      <c r="T28" s="248"/>
      <c r="U28" s="248"/>
    </row>
    <row r="29" spans="1:48" s="188" customFormat="1">
      <c r="B29" s="244"/>
      <c r="C29" s="245"/>
      <c r="D29" s="245"/>
      <c r="E29" s="245"/>
      <c r="F29" s="245"/>
      <c r="G29" s="246"/>
      <c r="R29" s="247"/>
      <c r="S29" s="248"/>
      <c r="T29" s="248"/>
      <c r="U29" s="248"/>
    </row>
    <row r="30" spans="1:48" s="188" customFormat="1">
      <c r="B30" s="249"/>
      <c r="C30" s="250"/>
      <c r="D30" s="250"/>
      <c r="E30" s="250"/>
      <c r="F30" s="250"/>
      <c r="G30" s="251"/>
      <c r="R30" s="247"/>
      <c r="S30" s="248"/>
      <c r="T30" s="248"/>
      <c r="U30" s="248"/>
    </row>
  </sheetData>
  <mergeCells count="30">
    <mergeCell ref="AC4:AD4"/>
    <mergeCell ref="AC2:AD2"/>
    <mergeCell ref="AA1:AD1"/>
    <mergeCell ref="AA2:AB2"/>
    <mergeCell ref="M1:O1"/>
    <mergeCell ref="P2:P3"/>
    <mergeCell ref="Q2:Q3"/>
    <mergeCell ref="R2:R3"/>
    <mergeCell ref="S2:S3"/>
    <mergeCell ref="P1:U1"/>
    <mergeCell ref="V1:Z1"/>
    <mergeCell ref="T2:T3"/>
    <mergeCell ref="U2:U3"/>
    <mergeCell ref="M2:M3"/>
    <mergeCell ref="O2:O3"/>
    <mergeCell ref="V2:Z2"/>
    <mergeCell ref="B1:B3"/>
    <mergeCell ref="C1:C3"/>
    <mergeCell ref="D1:F1"/>
    <mergeCell ref="G1:L1"/>
    <mergeCell ref="N2:N3"/>
    <mergeCell ref="H2:H3"/>
    <mergeCell ref="I2:I3"/>
    <mergeCell ref="J2:J3"/>
    <mergeCell ref="K2:K3"/>
    <mergeCell ref="L2:L3"/>
    <mergeCell ref="D2:D3"/>
    <mergeCell ref="E2:E3"/>
    <mergeCell ref="F2:F3"/>
    <mergeCell ref="G2:G3"/>
  </mergeCells>
  <phoneticPr fontId="32" type="noConversion"/>
  <printOptions horizontalCentered="1" verticalCentered="1"/>
  <pageMargins left="0.25" right="0.25" top="0.75" bottom="0.75" header="0.3" footer="0.3"/>
  <pageSetup paperSize="5" scale="53" orientation="landscape" r:id="rId1"/>
  <headerFooter alignWithMargins="0">
    <oddHeader>&amp;A</oddHead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sheetPr>
  <dimension ref="A1:DB32"/>
  <sheetViews>
    <sheetView tabSelected="1" view="pageBreakPreview" zoomScale="55" zoomScaleNormal="70" zoomScaleSheetLayoutView="55" workbookViewId="0">
      <selection activeCell="B16" sqref="B16"/>
    </sheetView>
  </sheetViews>
  <sheetFormatPr defaultColWidth="9.109375" defaultRowHeight="15"/>
  <cols>
    <col min="1" max="1" width="9.109375" style="36"/>
    <col min="2" max="2" width="14.5546875" style="39" customWidth="1"/>
    <col min="3" max="3" width="14.5546875" style="40" customWidth="1"/>
    <col min="4" max="6" width="4.33203125" style="40" customWidth="1"/>
    <col min="7" max="7" width="27.109375" style="41" customWidth="1"/>
    <col min="8" max="8" width="10.6640625" style="36" customWidth="1"/>
    <col min="9" max="9" width="8.6640625" style="36" customWidth="1"/>
    <col min="10" max="10" width="10" style="36" customWidth="1"/>
    <col min="11" max="11" width="8.6640625" style="36" customWidth="1"/>
    <col min="12" max="12" width="9.33203125" style="36" customWidth="1"/>
    <col min="13" max="13" width="12.33203125" style="36" customWidth="1"/>
    <col min="14" max="14" width="9.44140625" style="36" customWidth="1"/>
    <col min="15" max="15" width="11.109375" style="36" customWidth="1"/>
    <col min="16" max="16" width="10.109375" style="36" customWidth="1"/>
    <col min="17" max="17" width="9.88671875" style="36" customWidth="1"/>
    <col min="18" max="18" width="10.5546875" style="37" customWidth="1"/>
    <col min="19" max="20" width="10.5546875" style="38" customWidth="1"/>
    <col min="21" max="21" width="13.44140625" style="38" customWidth="1"/>
    <col min="22" max="23" width="8.6640625" style="36" customWidth="1"/>
    <col min="24" max="24" width="12" style="36" customWidth="1"/>
    <col min="25" max="25" width="11" style="36" customWidth="1"/>
    <col min="26" max="26" width="11.88671875" style="36" customWidth="1"/>
    <col min="27" max="28" width="10.109375" style="36" customWidth="1"/>
    <col min="29" max="16384" width="9.109375" style="36"/>
  </cols>
  <sheetData>
    <row r="1" spans="2:39" customFormat="1" ht="18" customHeight="1">
      <c r="B1" s="825" t="s">
        <v>12</v>
      </c>
      <c r="C1" s="828" t="s">
        <v>13</v>
      </c>
      <c r="D1" s="878" t="s">
        <v>25</v>
      </c>
      <c r="E1" s="879"/>
      <c r="F1" s="880"/>
      <c r="G1" s="833" t="s">
        <v>21</v>
      </c>
      <c r="H1" s="834"/>
      <c r="I1" s="834"/>
      <c r="J1" s="834"/>
      <c r="K1" s="834"/>
      <c r="L1" s="835"/>
      <c r="M1" s="833" t="s">
        <v>22</v>
      </c>
      <c r="N1" s="834"/>
      <c r="O1" s="835"/>
      <c r="P1" s="866" t="s">
        <v>23</v>
      </c>
      <c r="Q1" s="867"/>
      <c r="R1" s="867"/>
      <c r="S1" s="867"/>
      <c r="T1" s="867"/>
      <c r="U1" s="868"/>
      <c r="V1" s="869" t="s">
        <v>24</v>
      </c>
      <c r="W1" s="834"/>
      <c r="X1" s="834"/>
      <c r="Y1" s="834"/>
      <c r="Z1" s="835"/>
      <c r="AA1" s="889" t="s">
        <v>135</v>
      </c>
      <c r="AB1" s="890"/>
      <c r="AC1" s="890"/>
      <c r="AD1" s="891"/>
    </row>
    <row r="2" spans="2:39" customFormat="1" ht="24.75" customHeight="1">
      <c r="B2" s="826"/>
      <c r="C2" s="829"/>
      <c r="D2" s="881" t="s">
        <v>225</v>
      </c>
      <c r="E2" s="883" t="s">
        <v>228</v>
      </c>
      <c r="F2" s="885" t="s">
        <v>26</v>
      </c>
      <c r="G2" s="852" t="s">
        <v>131</v>
      </c>
      <c r="H2" s="838" t="s">
        <v>7</v>
      </c>
      <c r="I2" s="840" t="s">
        <v>3</v>
      </c>
      <c r="J2" s="840" t="s">
        <v>4</v>
      </c>
      <c r="K2" s="842" t="s">
        <v>0</v>
      </c>
      <c r="L2" s="844" t="s">
        <v>5</v>
      </c>
      <c r="M2" s="874" t="s">
        <v>14</v>
      </c>
      <c r="N2" s="836" t="s">
        <v>6</v>
      </c>
      <c r="O2" s="876" t="s">
        <v>8</v>
      </c>
      <c r="P2" s="862" t="s">
        <v>9</v>
      </c>
      <c r="Q2" s="864" t="s">
        <v>10</v>
      </c>
      <c r="R2" s="840" t="s">
        <v>182</v>
      </c>
      <c r="S2" s="864" t="s">
        <v>18</v>
      </c>
      <c r="T2" s="870" t="s">
        <v>19</v>
      </c>
      <c r="U2" s="872" t="s">
        <v>20</v>
      </c>
      <c r="V2" s="822" t="s">
        <v>172</v>
      </c>
      <c r="W2" s="823"/>
      <c r="X2" s="823"/>
      <c r="Y2" s="823"/>
      <c r="Z2" s="824"/>
      <c r="AA2" s="892" t="s">
        <v>133</v>
      </c>
      <c r="AB2" s="893"/>
      <c r="AC2" s="887" t="s">
        <v>134</v>
      </c>
      <c r="AD2" s="888"/>
    </row>
    <row r="3" spans="2:39" s="185" customFormat="1" ht="39" customHeight="1" thickBot="1">
      <c r="B3" s="827"/>
      <c r="C3" s="830"/>
      <c r="D3" s="882"/>
      <c r="E3" s="884"/>
      <c r="F3" s="886"/>
      <c r="G3" s="853"/>
      <c r="H3" s="839"/>
      <c r="I3" s="841"/>
      <c r="J3" s="841"/>
      <c r="K3" s="843"/>
      <c r="L3" s="845"/>
      <c r="M3" s="875"/>
      <c r="N3" s="837"/>
      <c r="O3" s="877"/>
      <c r="P3" s="863"/>
      <c r="Q3" s="865"/>
      <c r="R3" s="841"/>
      <c r="S3" s="865"/>
      <c r="T3" s="871"/>
      <c r="U3" s="873"/>
      <c r="V3" s="259" t="s">
        <v>173</v>
      </c>
      <c r="W3" s="260" t="s">
        <v>174</v>
      </c>
      <c r="X3" s="260" t="s">
        <v>175</v>
      </c>
      <c r="Y3" s="261" t="s">
        <v>176</v>
      </c>
      <c r="Z3" s="261" t="s">
        <v>177</v>
      </c>
      <c r="AA3" s="537" t="s">
        <v>246</v>
      </c>
      <c r="AB3" s="538" t="s">
        <v>247</v>
      </c>
      <c r="AC3" s="539" t="s">
        <v>246</v>
      </c>
      <c r="AD3" s="540" t="s">
        <v>183</v>
      </c>
    </row>
    <row r="4" spans="2:39" s="4" customFormat="1" ht="24.9" customHeight="1">
      <c r="B4" s="283" t="s">
        <v>27</v>
      </c>
      <c r="C4" s="283"/>
      <c r="D4" s="374"/>
      <c r="E4" s="374"/>
      <c r="F4" s="287"/>
      <c r="G4" s="281"/>
      <c r="H4" s="428"/>
      <c r="I4" s="429"/>
      <c r="J4" s="429"/>
      <c r="K4" s="430"/>
      <c r="L4" s="779"/>
      <c r="M4" s="431"/>
      <c r="N4" s="432"/>
      <c r="O4" s="433"/>
      <c r="P4" s="428"/>
      <c r="Q4" s="432"/>
      <c r="R4" s="429"/>
      <c r="S4" s="434"/>
      <c r="T4" s="434"/>
      <c r="U4" s="435"/>
      <c r="V4" s="436"/>
      <c r="W4" s="429"/>
      <c r="X4" s="429"/>
      <c r="Y4" s="430"/>
      <c r="Z4" s="294"/>
      <c r="AA4" s="516"/>
      <c r="AB4" s="741"/>
      <c r="AC4" s="541"/>
      <c r="AD4" s="467"/>
    </row>
    <row r="5" spans="2:39" s="4" customFormat="1" ht="24.9" customHeight="1">
      <c r="B5" s="284" t="s">
        <v>245</v>
      </c>
      <c r="C5" s="284"/>
      <c r="D5" s="375"/>
      <c r="E5" s="375"/>
      <c r="F5" s="297"/>
      <c r="G5" s="282"/>
      <c r="H5" s="442"/>
      <c r="I5" s="437"/>
      <c r="J5" s="437"/>
      <c r="K5" s="438"/>
      <c r="L5" s="439"/>
      <c r="M5" s="542"/>
      <c r="N5" s="440"/>
      <c r="O5" s="441"/>
      <c r="P5" s="442"/>
      <c r="Q5" s="440"/>
      <c r="R5" s="437"/>
      <c r="S5" s="443"/>
      <c r="T5" s="443"/>
      <c r="U5" s="444"/>
      <c r="V5" s="445"/>
      <c r="W5" s="437"/>
      <c r="X5" s="437"/>
      <c r="Y5" s="438"/>
      <c r="Z5" s="303"/>
      <c r="AA5" s="517"/>
      <c r="AB5" s="742"/>
      <c r="AC5" s="543"/>
      <c r="AD5" s="468"/>
    </row>
    <row r="6" spans="2:39" s="4" customFormat="1" ht="24.9" customHeight="1" thickBot="1">
      <c r="B6" s="392" t="s">
        <v>29</v>
      </c>
      <c r="C6" s="392"/>
      <c r="D6" s="376"/>
      <c r="E6" s="376"/>
      <c r="F6" s="377"/>
      <c r="G6" s="398"/>
      <c r="H6" s="446"/>
      <c r="I6" s="447"/>
      <c r="J6" s="447"/>
      <c r="K6" s="448"/>
      <c r="L6" s="449"/>
      <c r="M6" s="450"/>
      <c r="N6" s="451"/>
      <c r="O6" s="452"/>
      <c r="P6" s="446"/>
      <c r="Q6" s="451"/>
      <c r="R6" s="447"/>
      <c r="S6" s="453"/>
      <c r="T6" s="453"/>
      <c r="U6" s="454"/>
      <c r="V6" s="544"/>
      <c r="W6" s="447"/>
      <c r="X6" s="447"/>
      <c r="Y6" s="448"/>
      <c r="Z6" s="378"/>
      <c r="AA6" s="518"/>
      <c r="AB6" s="743"/>
      <c r="AC6" s="545"/>
      <c r="AD6" s="470"/>
    </row>
    <row r="7" spans="2:39" s="42" customFormat="1" ht="24.9" customHeight="1" thickBot="1">
      <c r="B7" s="396" t="s">
        <v>264</v>
      </c>
      <c r="C7" s="397"/>
      <c r="D7" s="379"/>
      <c r="E7" s="379"/>
      <c r="F7" s="380"/>
      <c r="G7" s="399"/>
      <c r="H7" s="381"/>
      <c r="I7" s="382"/>
      <c r="J7" s="382"/>
      <c r="K7" s="383"/>
      <c r="L7" s="778"/>
      <c r="M7" s="385"/>
      <c r="N7" s="386"/>
      <c r="O7" s="387"/>
      <c r="P7" s="385"/>
      <c r="Q7" s="386"/>
      <c r="R7" s="382"/>
      <c r="S7" s="383"/>
      <c r="T7" s="383"/>
      <c r="U7" s="387"/>
      <c r="V7" s="388"/>
      <c r="W7" s="382"/>
      <c r="X7" s="382"/>
      <c r="Y7" s="383"/>
      <c r="Z7" s="389"/>
      <c r="AA7" s="471"/>
      <c r="AB7" s="739"/>
      <c r="AC7" s="386"/>
      <c r="AD7" s="389"/>
      <c r="AE7" s="256"/>
      <c r="AF7" s="256"/>
      <c r="AG7" s="256"/>
      <c r="AH7" s="256"/>
      <c r="AI7" s="256"/>
      <c r="AJ7" s="256"/>
      <c r="AK7" s="256"/>
      <c r="AL7" s="256"/>
      <c r="AM7" s="256"/>
    </row>
    <row r="8" spans="2:39" s="4" customFormat="1" ht="24.9" customHeight="1">
      <c r="B8" s="393" t="s">
        <v>27</v>
      </c>
      <c r="C8" s="393"/>
      <c r="D8" s="546"/>
      <c r="E8" s="546"/>
      <c r="F8" s="547"/>
      <c r="G8" s="548"/>
      <c r="H8" s="400"/>
      <c r="I8" s="401"/>
      <c r="J8" s="401"/>
      <c r="K8" s="402"/>
      <c r="L8" s="779"/>
      <c r="M8" s="403"/>
      <c r="N8" s="404"/>
      <c r="O8" s="405"/>
      <c r="P8" s="400"/>
      <c r="Q8" s="404"/>
      <c r="R8" s="401"/>
      <c r="S8" s="406"/>
      <c r="T8" s="406"/>
      <c r="U8" s="407"/>
      <c r="V8" s="408"/>
      <c r="W8" s="401"/>
      <c r="X8" s="401"/>
      <c r="Y8" s="402"/>
      <c r="Z8" s="555"/>
      <c r="AA8" s="466"/>
      <c r="AB8" s="736"/>
      <c r="AC8" s="560"/>
      <c r="AD8" s="559"/>
    </row>
    <row r="9" spans="2:39" s="4" customFormat="1" ht="24.9" customHeight="1">
      <c r="B9" s="394" t="s">
        <v>245</v>
      </c>
      <c r="C9" s="394"/>
      <c r="D9" s="549"/>
      <c r="E9" s="549"/>
      <c r="F9" s="550"/>
      <c r="G9" s="551"/>
      <c r="H9" s="414"/>
      <c r="I9" s="409"/>
      <c r="J9" s="409"/>
      <c r="K9" s="410"/>
      <c r="L9" s="390"/>
      <c r="M9" s="411"/>
      <c r="N9" s="412"/>
      <c r="O9" s="413"/>
      <c r="P9" s="414"/>
      <c r="Q9" s="412"/>
      <c r="R9" s="409"/>
      <c r="S9" s="415"/>
      <c r="T9" s="415"/>
      <c r="U9" s="416"/>
      <c r="V9" s="417"/>
      <c r="W9" s="409"/>
      <c r="X9" s="409"/>
      <c r="Y9" s="410"/>
      <c r="Z9" s="556"/>
      <c r="AA9" s="557"/>
      <c r="AB9" s="737"/>
      <c r="AC9" s="561"/>
      <c r="AD9" s="472"/>
    </row>
    <row r="10" spans="2:39" s="4" customFormat="1" ht="24.9" customHeight="1" thickBot="1">
      <c r="B10" s="395" t="s">
        <v>29</v>
      </c>
      <c r="C10" s="395"/>
      <c r="D10" s="552"/>
      <c r="E10" s="552"/>
      <c r="F10" s="553"/>
      <c r="G10" s="554"/>
      <c r="H10" s="418"/>
      <c r="I10" s="419"/>
      <c r="J10" s="419"/>
      <c r="K10" s="420"/>
      <c r="L10" s="421"/>
      <c r="M10" s="422"/>
      <c r="N10" s="423"/>
      <c r="O10" s="424"/>
      <c r="P10" s="418"/>
      <c r="Q10" s="423"/>
      <c r="R10" s="419"/>
      <c r="S10" s="425"/>
      <c r="T10" s="425"/>
      <c r="U10" s="426"/>
      <c r="V10" s="427"/>
      <c r="W10" s="419"/>
      <c r="X10" s="419"/>
      <c r="Y10" s="420"/>
      <c r="Z10" s="558"/>
      <c r="AA10" s="469"/>
      <c r="AB10" s="738"/>
      <c r="AC10" s="563"/>
      <c r="AD10" s="562"/>
    </row>
    <row r="11" spans="2:39" s="42" customFormat="1" ht="24.9" customHeight="1" thickBot="1">
      <c r="B11" s="396" t="s">
        <v>263</v>
      </c>
      <c r="C11" s="397"/>
      <c r="D11" s="379"/>
      <c r="E11" s="379"/>
      <c r="F11" s="380"/>
      <c r="G11" s="399"/>
      <c r="H11" s="381"/>
      <c r="I11" s="382"/>
      <c r="J11" s="382"/>
      <c r="K11" s="383"/>
      <c r="L11" s="778"/>
      <c r="M11" s="385"/>
      <c r="N11" s="386"/>
      <c r="O11" s="387"/>
      <c r="P11" s="385"/>
      <c r="Q11" s="386"/>
      <c r="R11" s="382"/>
      <c r="S11" s="383"/>
      <c r="T11" s="383"/>
      <c r="U11" s="387"/>
      <c r="V11" s="388"/>
      <c r="W11" s="382"/>
      <c r="X11" s="382"/>
      <c r="Y11" s="383"/>
      <c r="Z11" s="389"/>
      <c r="AA11" s="471"/>
      <c r="AB11" s="739"/>
      <c r="AC11" s="386"/>
      <c r="AD11" s="389"/>
      <c r="AE11" s="256"/>
      <c r="AF11" s="256"/>
      <c r="AG11" s="256"/>
      <c r="AH11" s="256"/>
      <c r="AI11" s="256"/>
      <c r="AJ11" s="256"/>
      <c r="AK11" s="256"/>
      <c r="AL11" s="256"/>
      <c r="AM11" s="256"/>
    </row>
    <row r="12" spans="2:39" s="4" customFormat="1" ht="24.9" customHeight="1">
      <c r="B12" s="393" t="s">
        <v>27</v>
      </c>
      <c r="C12" s="393"/>
      <c r="D12" s="546"/>
      <c r="E12" s="546"/>
      <c r="F12" s="547"/>
      <c r="G12" s="548"/>
      <c r="H12" s="400"/>
      <c r="I12" s="401"/>
      <c r="J12" s="401"/>
      <c r="K12" s="402"/>
      <c r="L12" s="587"/>
      <c r="M12" s="403"/>
      <c r="N12" s="404"/>
      <c r="O12" s="405"/>
      <c r="P12" s="400"/>
      <c r="Q12" s="404"/>
      <c r="R12" s="401"/>
      <c r="S12" s="406"/>
      <c r="T12" s="406"/>
      <c r="U12" s="407"/>
      <c r="V12" s="408"/>
      <c r="W12" s="401"/>
      <c r="X12" s="401"/>
      <c r="Y12" s="402"/>
      <c r="Z12" s="555"/>
      <c r="AA12" s="466"/>
      <c r="AB12" s="736"/>
      <c r="AC12" s="560"/>
      <c r="AD12" s="559"/>
    </row>
    <row r="13" spans="2:39" s="4" customFormat="1" ht="24.9" customHeight="1">
      <c r="B13" s="394" t="s">
        <v>245</v>
      </c>
      <c r="C13" s="394"/>
      <c r="D13" s="549"/>
      <c r="E13" s="549"/>
      <c r="F13" s="550"/>
      <c r="G13" s="551"/>
      <c r="H13" s="414"/>
      <c r="I13" s="409"/>
      <c r="J13" s="409"/>
      <c r="K13" s="410"/>
      <c r="L13" s="390"/>
      <c r="M13" s="411"/>
      <c r="N13" s="412"/>
      <c r="O13" s="413"/>
      <c r="P13" s="414"/>
      <c r="Q13" s="412"/>
      <c r="R13" s="409"/>
      <c r="S13" s="415"/>
      <c r="T13" s="415"/>
      <c r="U13" s="416"/>
      <c r="V13" s="417"/>
      <c r="W13" s="409"/>
      <c r="X13" s="409"/>
      <c r="Y13" s="410"/>
      <c r="Z13" s="556"/>
      <c r="AA13" s="557"/>
      <c r="AB13" s="737"/>
      <c r="AC13" s="561"/>
      <c r="AD13" s="472"/>
    </row>
    <row r="14" spans="2:39" s="4" customFormat="1" ht="24.9" customHeight="1" thickBot="1">
      <c r="B14" s="395" t="s">
        <v>29</v>
      </c>
      <c r="C14" s="395"/>
      <c r="D14" s="552"/>
      <c r="E14" s="552"/>
      <c r="F14" s="553"/>
      <c r="G14" s="554"/>
      <c r="H14" s="418"/>
      <c r="I14" s="419"/>
      <c r="J14" s="419"/>
      <c r="K14" s="420"/>
      <c r="L14" s="421"/>
      <c r="M14" s="422"/>
      <c r="N14" s="423"/>
      <c r="O14" s="424"/>
      <c r="P14" s="418"/>
      <c r="Q14" s="423"/>
      <c r="R14" s="419"/>
      <c r="S14" s="425"/>
      <c r="T14" s="425"/>
      <c r="U14" s="426"/>
      <c r="V14" s="427"/>
      <c r="W14" s="419"/>
      <c r="X14" s="419"/>
      <c r="Y14" s="420"/>
      <c r="Z14" s="558"/>
      <c r="AA14" s="469"/>
      <c r="AB14" s="738"/>
      <c r="AC14" s="563"/>
      <c r="AD14" s="562"/>
    </row>
    <row r="15" spans="2:39" s="42" customFormat="1" ht="24.9" customHeight="1" thickBot="1">
      <c r="B15" s="396" t="s">
        <v>251</v>
      </c>
      <c r="C15" s="397"/>
      <c r="D15" s="379"/>
      <c r="E15" s="379"/>
      <c r="F15" s="380"/>
      <c r="G15" s="399"/>
      <c r="H15" s="381"/>
      <c r="I15" s="382"/>
      <c r="J15" s="382"/>
      <c r="K15" s="383"/>
      <c r="L15" s="384"/>
      <c r="M15" s="385"/>
      <c r="N15" s="386"/>
      <c r="O15" s="387"/>
      <c r="P15" s="385"/>
      <c r="Q15" s="386"/>
      <c r="R15" s="382"/>
      <c r="S15" s="383"/>
      <c r="T15" s="383"/>
      <c r="U15" s="387"/>
      <c r="V15" s="388"/>
      <c r="W15" s="382"/>
      <c r="X15" s="382"/>
      <c r="Y15" s="383"/>
      <c r="Z15" s="389"/>
      <c r="AA15" s="471"/>
      <c r="AB15" s="739"/>
      <c r="AC15" s="386"/>
      <c r="AD15" s="389"/>
      <c r="AE15" s="256"/>
      <c r="AF15" s="256"/>
      <c r="AG15" s="256"/>
      <c r="AH15" s="256"/>
      <c r="AI15" s="256"/>
      <c r="AJ15" s="256"/>
      <c r="AK15" s="256"/>
      <c r="AL15" s="256"/>
      <c r="AM15" s="256"/>
    </row>
    <row r="16" spans="2:39" s="531" customFormat="1" ht="15.75" customHeight="1">
      <c r="B16" s="523"/>
      <c r="C16" s="523"/>
      <c r="D16" s="524"/>
      <c r="E16" s="524"/>
      <c r="F16" s="524"/>
      <c r="G16" s="525"/>
      <c r="H16" s="526"/>
      <c r="I16" s="526"/>
      <c r="J16" s="526"/>
      <c r="K16" s="526"/>
      <c r="L16" s="526"/>
      <c r="M16" s="526"/>
      <c r="N16" s="526"/>
      <c r="O16" s="526"/>
      <c r="P16" s="526"/>
      <c r="Q16" s="526"/>
      <c r="R16" s="527"/>
      <c r="S16" s="528"/>
      <c r="T16" s="528"/>
      <c r="U16" s="528"/>
      <c r="V16" s="526"/>
      <c r="W16" s="526"/>
      <c r="X16" s="526"/>
      <c r="Y16" s="526"/>
      <c r="Z16" s="526"/>
      <c r="AA16" s="529"/>
      <c r="AB16" s="529"/>
      <c r="AC16" s="530"/>
      <c r="AD16" s="530"/>
      <c r="AE16" s="530"/>
      <c r="AF16" s="530"/>
      <c r="AG16" s="530"/>
      <c r="AH16" s="530"/>
      <c r="AI16" s="530"/>
      <c r="AJ16" s="530"/>
      <c r="AK16" s="530"/>
      <c r="AL16" s="530"/>
      <c r="AM16" s="530"/>
    </row>
    <row r="17" spans="1:106" s="588" customFormat="1" ht="18.75" customHeight="1">
      <c r="B17" s="589"/>
      <c r="C17" s="589" t="s">
        <v>16</v>
      </c>
      <c r="D17" s="629"/>
      <c r="E17" s="590"/>
      <c r="F17" s="591"/>
      <c r="G17" s="592"/>
      <c r="H17" s="593"/>
      <c r="I17" s="593"/>
      <c r="J17" s="583"/>
      <c r="K17" s="594"/>
      <c r="L17" s="585"/>
      <c r="M17" s="595"/>
      <c r="N17" s="596"/>
      <c r="O17" s="597"/>
      <c r="P17" s="595"/>
      <c r="Q17" s="596"/>
      <c r="R17" s="593"/>
      <c r="S17" s="594"/>
      <c r="T17" s="594"/>
      <c r="U17" s="597"/>
      <c r="V17" s="598"/>
      <c r="W17" s="583"/>
      <c r="X17" s="583"/>
      <c r="Y17" s="594"/>
      <c r="Z17" s="585"/>
      <c r="AA17" s="586"/>
      <c r="AB17" s="599"/>
      <c r="AC17" s="600"/>
      <c r="AD17" s="472"/>
    </row>
    <row r="18" spans="1:106" s="601" customFormat="1" ht="20.25" customHeight="1">
      <c r="B18" s="602"/>
      <c r="C18" s="603" t="s">
        <v>17</v>
      </c>
      <c r="D18" s="629"/>
      <c r="E18" s="590"/>
      <c r="F18" s="591"/>
      <c r="G18" s="604"/>
      <c r="H18" s="605"/>
      <c r="I18" s="605"/>
      <c r="J18" s="605"/>
      <c r="K18" s="606"/>
      <c r="L18" s="607"/>
      <c r="M18" s="608"/>
      <c r="N18" s="609"/>
      <c r="O18" s="610"/>
      <c r="P18" s="608"/>
      <c r="Q18" s="609"/>
      <c r="R18" s="605"/>
      <c r="S18" s="611"/>
      <c r="T18" s="611"/>
      <c r="U18" s="610"/>
      <c r="V18" s="612"/>
      <c r="W18" s="606"/>
      <c r="X18" s="606"/>
      <c r="Y18" s="606"/>
      <c r="Z18" s="613"/>
      <c r="AA18" s="614"/>
      <c r="AB18" s="615"/>
      <c r="AC18" s="616"/>
      <c r="AD18" s="472"/>
      <c r="AE18" s="617"/>
      <c r="AF18" s="617"/>
      <c r="AG18" s="617"/>
      <c r="AH18" s="617"/>
      <c r="AI18" s="617"/>
      <c r="AJ18" s="617"/>
      <c r="AK18" s="617"/>
      <c r="AL18" s="617"/>
      <c r="AM18" s="617"/>
      <c r="AN18" s="617"/>
      <c r="AO18" s="617"/>
      <c r="AP18" s="617"/>
      <c r="AQ18" s="617"/>
      <c r="AR18" s="617"/>
      <c r="AS18" s="617"/>
      <c r="AT18" s="617"/>
      <c r="AU18" s="617"/>
      <c r="AV18" s="617"/>
      <c r="AW18" s="617"/>
      <c r="AX18" s="617"/>
      <c r="AY18" s="617"/>
      <c r="AZ18" s="617"/>
      <c r="BA18" s="617"/>
      <c r="BB18" s="617"/>
      <c r="BC18" s="617"/>
      <c r="BD18" s="617"/>
      <c r="BE18" s="617"/>
      <c r="BF18" s="617"/>
      <c r="BG18" s="617"/>
      <c r="BH18" s="617"/>
      <c r="BI18" s="617"/>
      <c r="BJ18" s="617"/>
      <c r="BK18" s="617"/>
      <c r="BL18" s="617"/>
      <c r="BM18" s="617"/>
      <c r="BN18" s="617"/>
      <c r="BO18" s="617"/>
      <c r="BP18" s="617"/>
      <c r="BQ18" s="617"/>
      <c r="BR18" s="617"/>
      <c r="BS18" s="617"/>
      <c r="BT18" s="617"/>
      <c r="BU18" s="617"/>
      <c r="BV18" s="617"/>
      <c r="BW18" s="617"/>
      <c r="BX18" s="617"/>
      <c r="BY18" s="617"/>
      <c r="BZ18" s="617"/>
      <c r="CA18" s="617"/>
      <c r="CB18" s="617"/>
      <c r="CC18" s="617"/>
      <c r="CD18" s="617"/>
      <c r="CE18" s="617"/>
      <c r="CF18" s="617"/>
      <c r="CG18" s="617"/>
      <c r="CH18" s="617"/>
      <c r="CI18" s="617"/>
      <c r="CJ18" s="617"/>
      <c r="CK18" s="617"/>
      <c r="CL18" s="617"/>
      <c r="CM18" s="617"/>
      <c r="CN18" s="617"/>
      <c r="CO18" s="617"/>
      <c r="CP18" s="617"/>
      <c r="CQ18" s="617"/>
      <c r="CR18" s="617"/>
      <c r="CS18" s="617"/>
      <c r="CT18" s="617"/>
      <c r="CU18" s="617"/>
      <c r="CV18" s="617"/>
      <c r="CW18" s="617"/>
      <c r="CX18" s="617"/>
      <c r="CY18" s="617"/>
      <c r="CZ18" s="617"/>
      <c r="DA18" s="617"/>
      <c r="DB18" s="617"/>
    </row>
    <row r="19" spans="1:106" s="601" customFormat="1" ht="12.9" customHeight="1">
      <c r="B19" s="618"/>
      <c r="C19" s="619"/>
      <c r="D19" s="620"/>
      <c r="E19" s="620"/>
      <c r="F19" s="620"/>
      <c r="G19" s="621"/>
      <c r="K19" s="617"/>
      <c r="L19" s="622"/>
      <c r="N19" s="623"/>
      <c r="Q19" s="623"/>
      <c r="S19" s="622"/>
      <c r="T19" s="622"/>
      <c r="V19" s="617"/>
      <c r="W19" s="617"/>
      <c r="X19" s="617"/>
      <c r="Y19" s="617"/>
      <c r="Z19" s="617"/>
      <c r="AA19" s="624"/>
      <c r="AB19" s="624"/>
      <c r="AC19" s="617"/>
      <c r="AD19" s="617"/>
      <c r="AE19" s="617"/>
      <c r="AF19" s="617"/>
      <c r="AG19" s="617"/>
      <c r="AH19" s="617"/>
      <c r="AI19" s="617"/>
      <c r="AJ19" s="617"/>
      <c r="AK19" s="617"/>
      <c r="AL19" s="617"/>
      <c r="AM19" s="617"/>
      <c r="AN19" s="617"/>
      <c r="AO19" s="617"/>
      <c r="AP19" s="617"/>
      <c r="AQ19" s="617"/>
      <c r="AR19" s="617"/>
      <c r="AS19" s="617"/>
      <c r="AT19" s="617"/>
      <c r="AU19" s="617"/>
      <c r="AV19" s="617"/>
      <c r="AW19" s="617"/>
      <c r="AX19" s="617"/>
      <c r="AY19" s="617"/>
      <c r="AZ19" s="617"/>
      <c r="BA19" s="617"/>
      <c r="BB19" s="617"/>
      <c r="BC19" s="617"/>
      <c r="BD19" s="617"/>
      <c r="BE19" s="617"/>
      <c r="BF19" s="617"/>
      <c r="BG19" s="617"/>
      <c r="BH19" s="617"/>
      <c r="BI19" s="617"/>
      <c r="BJ19" s="617"/>
      <c r="BK19" s="617"/>
      <c r="BL19" s="617"/>
      <c r="BM19" s="617"/>
      <c r="BN19" s="617"/>
      <c r="BO19" s="617"/>
      <c r="BP19" s="617"/>
      <c r="BQ19" s="617"/>
      <c r="BR19" s="617"/>
      <c r="BS19" s="617"/>
      <c r="BT19" s="617"/>
      <c r="BU19" s="617"/>
      <c r="BV19" s="617"/>
      <c r="BW19" s="617"/>
      <c r="BX19" s="617"/>
      <c r="BY19" s="617"/>
      <c r="BZ19" s="617"/>
      <c r="CA19" s="617"/>
      <c r="CB19" s="617"/>
      <c r="CC19" s="617"/>
      <c r="CD19" s="617"/>
      <c r="CE19" s="617"/>
      <c r="CF19" s="617"/>
      <c r="CG19" s="617"/>
      <c r="CH19" s="617"/>
      <c r="CI19" s="617"/>
      <c r="CJ19" s="617"/>
      <c r="CK19" s="617"/>
      <c r="CL19" s="617"/>
      <c r="CM19" s="617"/>
      <c r="CN19" s="617"/>
      <c r="CO19" s="617"/>
      <c r="CP19" s="617"/>
      <c r="CQ19" s="617"/>
      <c r="CR19" s="617"/>
      <c r="CS19" s="617"/>
      <c r="CT19" s="617"/>
      <c r="CU19" s="617"/>
      <c r="CV19" s="617"/>
      <c r="CW19" s="617"/>
      <c r="CX19" s="617"/>
      <c r="CY19" s="617"/>
      <c r="CZ19" s="617"/>
      <c r="DA19" s="617"/>
      <c r="DB19" s="617"/>
    </row>
    <row r="20" spans="1:106" s="588" customFormat="1" ht="18.75" customHeight="1">
      <c r="B20" s="625"/>
      <c r="C20" s="589" t="s">
        <v>16</v>
      </c>
      <c r="D20" s="629"/>
      <c r="E20" s="626"/>
      <c r="F20" s="627"/>
      <c r="G20" s="592"/>
      <c r="H20" s="593"/>
      <c r="I20" s="593"/>
      <c r="J20" s="583"/>
      <c r="K20" s="594"/>
      <c r="L20" s="585"/>
      <c r="M20" s="595"/>
      <c r="N20" s="596"/>
      <c r="O20" s="597"/>
      <c r="P20" s="595"/>
      <c r="Q20" s="596"/>
      <c r="R20" s="593"/>
      <c r="S20" s="594"/>
      <c r="T20" s="594"/>
      <c r="U20" s="597"/>
      <c r="V20" s="598"/>
      <c r="W20" s="583"/>
      <c r="X20" s="583"/>
      <c r="Y20" s="594"/>
      <c r="Z20" s="585"/>
      <c r="AA20" s="586"/>
      <c r="AB20" s="599"/>
      <c r="AC20" s="600"/>
      <c r="AD20" s="472"/>
    </row>
    <row r="21" spans="1:106" s="601" customFormat="1" ht="20.25" customHeight="1">
      <c r="B21" s="628"/>
      <c r="C21" s="603" t="s">
        <v>17</v>
      </c>
      <c r="D21" s="629"/>
      <c r="E21" s="626"/>
      <c r="F21" s="629"/>
      <c r="G21" s="630"/>
      <c r="H21" s="593"/>
      <c r="I21" s="593"/>
      <c r="J21" s="593"/>
      <c r="K21" s="616"/>
      <c r="L21" s="631"/>
      <c r="M21" s="632"/>
      <c r="N21" s="596"/>
      <c r="O21" s="633"/>
      <c r="P21" s="632"/>
      <c r="Q21" s="596"/>
      <c r="R21" s="593"/>
      <c r="S21" s="594"/>
      <c r="T21" s="594"/>
      <c r="U21" s="633"/>
      <c r="V21" s="612"/>
      <c r="W21" s="606"/>
      <c r="X21" s="606"/>
      <c r="Y21" s="606"/>
      <c r="Z21" s="613"/>
      <c r="AA21" s="614"/>
      <c r="AB21" s="615"/>
      <c r="AC21" s="616"/>
      <c r="AD21" s="472"/>
      <c r="AE21" s="617"/>
      <c r="AF21" s="617"/>
      <c r="AG21" s="617"/>
      <c r="AH21" s="617"/>
      <c r="AI21" s="617"/>
      <c r="AJ21" s="617"/>
      <c r="AK21" s="617"/>
      <c r="AL21" s="617"/>
      <c r="AM21" s="617"/>
      <c r="AN21" s="617"/>
      <c r="AO21" s="617"/>
      <c r="AP21" s="617"/>
      <c r="AQ21" s="617"/>
      <c r="AR21" s="617"/>
      <c r="AS21" s="617"/>
      <c r="AT21" s="617"/>
      <c r="AU21" s="617"/>
      <c r="AV21" s="617"/>
      <c r="AW21" s="617"/>
      <c r="AX21" s="617"/>
      <c r="AY21" s="617"/>
      <c r="AZ21" s="617"/>
      <c r="BA21" s="617"/>
      <c r="BB21" s="617"/>
      <c r="BC21" s="617"/>
      <c r="BD21" s="617"/>
      <c r="BE21" s="617"/>
      <c r="BF21" s="617"/>
      <c r="BG21" s="617"/>
      <c r="BH21" s="617"/>
      <c r="BI21" s="617"/>
      <c r="BJ21" s="617"/>
      <c r="BK21" s="617"/>
      <c r="BL21" s="617"/>
      <c r="BM21" s="617"/>
      <c r="BN21" s="617"/>
      <c r="BO21" s="617"/>
      <c r="BP21" s="617"/>
      <c r="BQ21" s="617"/>
      <c r="BR21" s="617"/>
      <c r="BS21" s="617"/>
      <c r="BT21" s="617"/>
      <c r="BU21" s="617"/>
      <c r="BV21" s="617"/>
      <c r="BW21" s="617"/>
      <c r="BX21" s="617"/>
      <c r="BY21" s="617"/>
      <c r="BZ21" s="617"/>
      <c r="CA21" s="617"/>
      <c r="CB21" s="617"/>
      <c r="CC21" s="617"/>
      <c r="CD21" s="617"/>
      <c r="CE21" s="617"/>
      <c r="CF21" s="617"/>
      <c r="CG21" s="617"/>
      <c r="CH21" s="617"/>
      <c r="CI21" s="617"/>
      <c r="CJ21" s="617"/>
      <c r="CK21" s="617"/>
      <c r="CL21" s="617"/>
      <c r="CM21" s="617"/>
      <c r="CN21" s="617"/>
      <c r="CO21" s="617"/>
      <c r="CP21" s="617"/>
      <c r="CQ21" s="617"/>
      <c r="CR21" s="617"/>
      <c r="CS21" s="617"/>
      <c r="CT21" s="617"/>
      <c r="CU21" s="617"/>
      <c r="CV21" s="617"/>
      <c r="CW21" s="617"/>
      <c r="CX21" s="617"/>
      <c r="CY21" s="617"/>
      <c r="CZ21" s="617"/>
      <c r="DA21" s="617"/>
      <c r="DB21" s="617"/>
    </row>
    <row r="22" spans="1:106" s="601" customFormat="1" ht="12.9" customHeight="1">
      <c r="B22" s="618"/>
      <c r="C22" s="619"/>
      <c r="D22" s="620"/>
      <c r="E22" s="620"/>
      <c r="F22" s="620"/>
      <c r="G22" s="621"/>
      <c r="K22" s="617"/>
      <c r="L22" s="622"/>
      <c r="N22" s="623"/>
      <c r="Q22" s="623"/>
      <c r="S22" s="622"/>
      <c r="T22" s="622"/>
      <c r="V22" s="617"/>
      <c r="W22" s="617"/>
      <c r="X22" s="617"/>
      <c r="Y22" s="617"/>
      <c r="Z22" s="617"/>
      <c r="AA22" s="624"/>
      <c r="AB22" s="624"/>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c r="BF22" s="617"/>
      <c r="BG22" s="617"/>
      <c r="BH22" s="617"/>
      <c r="BI22" s="617"/>
      <c r="BJ22" s="617"/>
      <c r="BK22" s="617"/>
      <c r="BL22" s="617"/>
      <c r="BM22" s="617"/>
      <c r="BN22" s="617"/>
      <c r="BO22" s="617"/>
      <c r="BP22" s="617"/>
      <c r="BQ22" s="617"/>
      <c r="BR22" s="617"/>
      <c r="BS22" s="617"/>
      <c r="BT22" s="617"/>
      <c r="BU22" s="617"/>
      <c r="BV22" s="617"/>
      <c r="BW22" s="617"/>
      <c r="BX22" s="617"/>
      <c r="BY22" s="617"/>
      <c r="BZ22" s="617"/>
      <c r="CA22" s="617"/>
      <c r="CB22" s="617"/>
      <c r="CC22" s="617"/>
      <c r="CD22" s="617"/>
      <c r="CE22" s="617"/>
      <c r="CF22" s="617"/>
      <c r="CG22" s="617"/>
      <c r="CH22" s="617"/>
      <c r="CI22" s="617"/>
      <c r="CJ22" s="617"/>
      <c r="CK22" s="617"/>
      <c r="CL22" s="617"/>
      <c r="CM22" s="617"/>
      <c r="CN22" s="617"/>
      <c r="CO22" s="617"/>
      <c r="CP22" s="617"/>
      <c r="CQ22" s="617"/>
      <c r="CR22" s="617"/>
      <c r="CS22" s="617"/>
      <c r="CT22" s="617"/>
      <c r="CU22" s="617"/>
      <c r="CV22" s="617"/>
      <c r="CW22" s="617"/>
      <c r="CX22" s="617"/>
      <c r="CY22" s="617"/>
      <c r="CZ22" s="617"/>
      <c r="DA22" s="617"/>
      <c r="DB22" s="617"/>
    </row>
    <row r="23" spans="1:106" s="636" customFormat="1" ht="18.75" customHeight="1">
      <c r="A23" s="588"/>
      <c r="B23" s="625"/>
      <c r="C23" s="589" t="s">
        <v>184</v>
      </c>
      <c r="D23" s="631"/>
      <c r="E23" s="594"/>
      <c r="F23" s="634"/>
      <c r="G23" s="592"/>
      <c r="H23" s="593"/>
      <c r="I23" s="593"/>
      <c r="J23" s="583"/>
      <c r="K23" s="594"/>
      <c r="L23" s="585"/>
      <c r="M23" s="595"/>
      <c r="N23" s="596"/>
      <c r="O23" s="597"/>
      <c r="P23" s="595"/>
      <c r="Q23" s="596"/>
      <c r="R23" s="593"/>
      <c r="S23" s="594"/>
      <c r="T23" s="594"/>
      <c r="U23" s="597"/>
      <c r="V23" s="598"/>
      <c r="W23" s="584"/>
      <c r="X23" s="584"/>
      <c r="Y23" s="594"/>
      <c r="Z23" s="585"/>
      <c r="AA23" s="586"/>
      <c r="AB23" s="599"/>
      <c r="AC23" s="635"/>
      <c r="AD23" s="472"/>
    </row>
    <row r="24" spans="1:106" s="636" customFormat="1" ht="18.75" customHeight="1">
      <c r="A24" s="588"/>
      <c r="B24" s="589"/>
      <c r="C24" s="589" t="s">
        <v>16</v>
      </c>
      <c r="D24" s="631"/>
      <c r="E24" s="594"/>
      <c r="F24" s="634"/>
      <c r="G24" s="592"/>
      <c r="H24" s="593"/>
      <c r="I24" s="593"/>
      <c r="J24" s="583"/>
      <c r="K24" s="594"/>
      <c r="L24" s="585"/>
      <c r="M24" s="595"/>
      <c r="N24" s="596"/>
      <c r="O24" s="597"/>
      <c r="P24" s="595"/>
      <c r="Q24" s="596"/>
      <c r="R24" s="593"/>
      <c r="S24" s="594"/>
      <c r="T24" s="594"/>
      <c r="U24" s="597"/>
      <c r="V24" s="598"/>
      <c r="W24" s="584"/>
      <c r="X24" s="584"/>
      <c r="Y24" s="594"/>
      <c r="Z24" s="585"/>
      <c r="AA24" s="586"/>
      <c r="AB24" s="599"/>
      <c r="AC24" s="635"/>
      <c r="AD24" s="472"/>
    </row>
    <row r="25" spans="1:106" s="636" customFormat="1" ht="18.75" customHeight="1">
      <c r="A25" s="588"/>
      <c r="B25" s="625"/>
      <c r="C25" s="589" t="s">
        <v>17</v>
      </c>
      <c r="D25" s="594"/>
      <c r="E25" s="594"/>
      <c r="F25" s="634"/>
      <c r="G25" s="592"/>
      <c r="H25" s="593"/>
      <c r="I25" s="593"/>
      <c r="J25" s="583"/>
      <c r="K25" s="594"/>
      <c r="L25" s="585"/>
      <c r="M25" s="595"/>
      <c r="N25" s="596"/>
      <c r="O25" s="597"/>
      <c r="P25" s="595"/>
      <c r="Q25" s="596"/>
      <c r="R25" s="593"/>
      <c r="S25" s="594"/>
      <c r="T25" s="594"/>
      <c r="U25" s="597"/>
      <c r="V25" s="598"/>
      <c r="W25" s="584"/>
      <c r="X25" s="584"/>
      <c r="Y25" s="594"/>
      <c r="Z25" s="585"/>
      <c r="AA25" s="586"/>
      <c r="AB25" s="514"/>
      <c r="AC25" s="635"/>
      <c r="AD25" s="472"/>
    </row>
    <row r="26" spans="1:106" s="644" customFormat="1" ht="18.75" customHeight="1">
      <c r="A26" s="637"/>
      <c r="B26" s="638"/>
      <c r="C26" s="637"/>
      <c r="D26" s="622"/>
      <c r="E26" s="622"/>
      <c r="F26" s="622"/>
      <c r="G26" s="639"/>
      <c r="H26" s="601"/>
      <c r="I26" s="601"/>
      <c r="J26" s="640"/>
      <c r="K26" s="622"/>
      <c r="L26" s="641"/>
      <c r="M26" s="601"/>
      <c r="N26" s="623"/>
      <c r="O26" s="601"/>
      <c r="P26" s="601"/>
      <c r="Q26" s="623"/>
      <c r="R26" s="601"/>
      <c r="S26" s="622"/>
      <c r="T26" s="622"/>
      <c r="U26" s="601"/>
      <c r="V26" s="622"/>
      <c r="W26" s="641"/>
      <c r="X26" s="641"/>
      <c r="Y26" s="622"/>
      <c r="Z26" s="641"/>
      <c r="AA26" s="642"/>
      <c r="AB26" s="642"/>
      <c r="AC26" s="643"/>
      <c r="AD26" s="643"/>
    </row>
    <row r="27" spans="1:106" s="636" customFormat="1" ht="18.75" customHeight="1">
      <c r="A27" s="588"/>
      <c r="B27" s="625"/>
      <c r="C27" s="589" t="s">
        <v>184</v>
      </c>
      <c r="D27" s="631"/>
      <c r="E27" s="594"/>
      <c r="F27" s="634"/>
      <c r="G27" s="592"/>
      <c r="H27" s="593"/>
      <c r="I27" s="593"/>
      <c r="J27" s="583"/>
      <c r="K27" s="594"/>
      <c r="L27" s="585"/>
      <c r="M27" s="595"/>
      <c r="N27" s="596"/>
      <c r="O27" s="597"/>
      <c r="P27" s="595"/>
      <c r="Q27" s="596"/>
      <c r="R27" s="593"/>
      <c r="S27" s="594"/>
      <c r="T27" s="594"/>
      <c r="U27" s="597"/>
      <c r="V27" s="598"/>
      <c r="W27" s="584"/>
      <c r="X27" s="584"/>
      <c r="Y27" s="594"/>
      <c r="Z27" s="585"/>
      <c r="AA27" s="586"/>
      <c r="AB27" s="599"/>
      <c r="AC27" s="635"/>
      <c r="AD27" s="472"/>
    </row>
    <row r="28" spans="1:106" s="636" customFormat="1" ht="18.75" customHeight="1">
      <c r="A28" s="588"/>
      <c r="B28" s="589"/>
      <c r="C28" s="589" t="s">
        <v>185</v>
      </c>
      <c r="D28" s="631"/>
      <c r="E28" s="594"/>
      <c r="F28" s="634"/>
      <c r="G28" s="592"/>
      <c r="H28" s="593"/>
      <c r="I28" s="593"/>
      <c r="J28" s="583"/>
      <c r="K28" s="594"/>
      <c r="L28" s="585"/>
      <c r="M28" s="595"/>
      <c r="N28" s="596"/>
      <c r="O28" s="597"/>
      <c r="P28" s="595"/>
      <c r="Q28" s="596"/>
      <c r="R28" s="593"/>
      <c r="S28" s="594"/>
      <c r="T28" s="594"/>
      <c r="U28" s="597"/>
      <c r="V28" s="598"/>
      <c r="W28" s="584"/>
      <c r="X28" s="584"/>
      <c r="Y28" s="594"/>
      <c r="Z28" s="585"/>
      <c r="AA28" s="586"/>
      <c r="AB28" s="599"/>
      <c r="AC28" s="740"/>
      <c r="AD28" s="472"/>
    </row>
    <row r="29" spans="1:106" s="636" customFormat="1" ht="18.75" customHeight="1">
      <c r="A29" s="588"/>
      <c r="B29" s="589"/>
      <c r="C29" s="589" t="s">
        <v>17</v>
      </c>
      <c r="D29" s="594"/>
      <c r="E29" s="594"/>
      <c r="F29" s="634"/>
      <c r="G29" s="592"/>
      <c r="H29" s="593"/>
      <c r="I29" s="593"/>
      <c r="J29" s="583"/>
      <c r="K29" s="594"/>
      <c r="L29" s="585"/>
      <c r="M29" s="595"/>
      <c r="N29" s="596"/>
      <c r="O29" s="597"/>
      <c r="P29" s="595"/>
      <c r="Q29" s="596"/>
      <c r="R29" s="593"/>
      <c r="S29" s="594"/>
      <c r="T29" s="594"/>
      <c r="U29" s="597"/>
      <c r="V29" s="598"/>
      <c r="W29" s="584"/>
      <c r="X29" s="584"/>
      <c r="Y29" s="594"/>
      <c r="Z29" s="585"/>
      <c r="AA29" s="586"/>
      <c r="AB29" s="514"/>
      <c r="AC29" s="635"/>
      <c r="AD29" s="472"/>
    </row>
    <row r="31" spans="1:106">
      <c r="AD31" s="748"/>
    </row>
    <row r="32" spans="1:106">
      <c r="AD32" s="748"/>
    </row>
  </sheetData>
  <mergeCells count="29">
    <mergeCell ref="AC2:AD2"/>
    <mergeCell ref="AA1:AD1"/>
    <mergeCell ref="AA2:AB2"/>
    <mergeCell ref="T2:T3"/>
    <mergeCell ref="U2:U3"/>
    <mergeCell ref="V1:Z1"/>
    <mergeCell ref="V2:Z2"/>
    <mergeCell ref="P1:U1"/>
    <mergeCell ref="R2:R3"/>
    <mergeCell ref="S2:S3"/>
    <mergeCell ref="P2:P3"/>
    <mergeCell ref="Q2:Q3"/>
    <mergeCell ref="N2:N3"/>
    <mergeCell ref="M1:O1"/>
    <mergeCell ref="M2:M3"/>
    <mergeCell ref="H2:H3"/>
    <mergeCell ref="I2:I3"/>
    <mergeCell ref="J2:J3"/>
    <mergeCell ref="K2:K3"/>
    <mergeCell ref="L2:L3"/>
    <mergeCell ref="O2:O3"/>
    <mergeCell ref="B1:B3"/>
    <mergeCell ref="C1:C3"/>
    <mergeCell ref="D1:F1"/>
    <mergeCell ref="G1:L1"/>
    <mergeCell ref="G2:G3"/>
    <mergeCell ref="D2:D3"/>
    <mergeCell ref="E2:E3"/>
    <mergeCell ref="F2:F3"/>
  </mergeCells>
  <printOptions horizontalCentered="1" verticalCentered="1"/>
  <pageMargins left="0.23622047244094491" right="0.23622047244094491" top="0.51181102362204722" bottom="0.31496062992125984" header="0.27559055118110237" footer="0.19685039370078741"/>
  <pageSetup paperSize="5" scale="55"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Q27" sqref="Q27"/>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Data Entry Checklist </vt:lpstr>
      <vt:lpstr>HWW Entry List</vt:lpstr>
      <vt:lpstr>HWW Check Selection</vt:lpstr>
      <vt:lpstr>HWW Composite Grading</vt:lpstr>
      <vt:lpstr>HWW Guidelines</vt:lpstr>
      <vt:lpstr>HWW Quality Profiles</vt:lpstr>
      <vt:lpstr>HWW 1st Year Data</vt:lpstr>
      <vt:lpstr>HWW 2nd &amp; 3rd Year Data</vt:lpstr>
      <vt:lpstr>Methods</vt:lpstr>
      <vt:lpstr>'Data Entry Checklist '!Print_Area</vt:lpstr>
      <vt:lpstr>'HWW 1st Year Data'!Print_Area</vt:lpstr>
      <vt:lpstr>'HWW 2nd &amp; 3rd Year Data'!Print_Area</vt:lpstr>
      <vt:lpstr>'HWW Guidelines'!Print_Area</vt:lpstr>
      <vt:lpstr>'HWW Guidelines'!Print_Area_MI</vt:lpstr>
      <vt:lpstr>'HWW 1st Year Data'!Print_Titles</vt:lpstr>
      <vt:lpstr>'HWW 2nd &amp; 3rd Year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Services</dc:creator>
  <cp:lastModifiedBy>Carly Isaak (CGC/CCG)</cp:lastModifiedBy>
  <cp:lastPrinted>2022-10-18T18:05:26Z</cp:lastPrinted>
  <dcterms:created xsi:type="dcterms:W3CDTF">1998-12-15T14:58:06Z</dcterms:created>
  <dcterms:modified xsi:type="dcterms:W3CDTF">2025-10-15T01:05:32Z</dcterms:modified>
</cp:coreProperties>
</file>